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00" windowWidth="23320" windowHeight="16180" tabRatio="250" activeTab="0"/>
  </bookViews>
  <sheets>
    <sheet name="Summary" sheetId="1" r:id="rId1"/>
    <sheet name="Sums" sheetId="2" r:id="rId2"/>
    <sheet name="Game 1" sheetId="3" r:id="rId3"/>
    <sheet name="Game 2" sheetId="4" r:id="rId4"/>
    <sheet name="Game 3" sheetId="5" r:id="rId5"/>
    <sheet name="Game 4" sheetId="6" r:id="rId6"/>
    <sheet name="Game 5" sheetId="7" r:id="rId7"/>
    <sheet name="Game 6" sheetId="8" r:id="rId8"/>
    <sheet name="Game 7" sheetId="9" r:id="rId9"/>
    <sheet name="Game 8" sheetId="10" r:id="rId10"/>
    <sheet name="Game 9" sheetId="11" r:id="rId11"/>
    <sheet name="Game 10" sheetId="12" r:id="rId12"/>
    <sheet name="Game 11" sheetId="13" r:id="rId13"/>
    <sheet name="Game 12" sheetId="14" r:id="rId14"/>
    <sheet name="Game 13" sheetId="15" r:id="rId15"/>
    <sheet name="Game 14" sheetId="16" r:id="rId16"/>
    <sheet name="Game 15" sheetId="17" r:id="rId17"/>
    <sheet name="Game 16" sheetId="18" r:id="rId18"/>
    <sheet name="Game n" sheetId="19" r:id="rId19"/>
  </sheets>
  <definedNames>
    <definedName name="_xlnm.Print_Area" localSheetId="0">'Summary'!$A$1:$N$79</definedName>
  </definedNames>
  <calcPr fullCalcOnLoad="1"/>
</workbook>
</file>

<file path=xl/sharedStrings.xml><?xml version="1.0" encoding="utf-8"?>
<sst xmlns="http://schemas.openxmlformats.org/spreadsheetml/2006/main" count="1838" uniqueCount="126">
  <si>
    <t>Bruisers</t>
  </si>
  <si>
    <t>Total Score</t>
  </si>
  <si>
    <t>Wild Turkeys</t>
  </si>
  <si>
    <t>Titans</t>
  </si>
  <si>
    <t>Eclectic Eccentrics</t>
  </si>
  <si>
    <t>Double Mercy!!</t>
  </si>
  <si>
    <t>LA Radars</t>
  </si>
  <si>
    <t>Procrastinators</t>
  </si>
  <si>
    <t>W (they forfeit)</t>
  </si>
  <si>
    <t>Gender</t>
  </si>
  <si>
    <t>games</t>
  </si>
  <si>
    <t>at bats</t>
  </si>
  <si>
    <t>singles</t>
  </si>
  <si>
    <t>doubles</t>
  </si>
  <si>
    <t>triples</t>
  </si>
  <si>
    <t>home runs</t>
  </si>
  <si>
    <t>total hits</t>
  </si>
  <si>
    <t>total bases</t>
  </si>
  <si>
    <t>batting avg</t>
  </si>
  <si>
    <t>slugging avg</t>
  </si>
  <si>
    <t>hits/game</t>
  </si>
  <si>
    <t>M</t>
  </si>
  <si>
    <t>Gary</t>
  </si>
  <si>
    <t xml:space="preserve">M </t>
  </si>
  <si>
    <t>Tina</t>
  </si>
  <si>
    <t>F</t>
  </si>
  <si>
    <t>Totals</t>
  </si>
  <si>
    <t>Leaders</t>
  </si>
  <si>
    <t>batting average</t>
  </si>
  <si>
    <t>slugging average</t>
  </si>
  <si>
    <t>Double-double (IN-N-OUT award)</t>
  </si>
  <si>
    <t>Triple-double (NBA award)</t>
  </si>
  <si>
    <t>Most improved</t>
  </si>
  <si>
    <t>Cycle</t>
  </si>
  <si>
    <t>Highlights:</t>
  </si>
  <si>
    <t>Analysis:</t>
  </si>
  <si>
    <t>2008 CRAWDAD STATS  -  RECORD  4W  12L (one win was by forfeit)</t>
  </si>
  <si>
    <t>Crawdads made zero errors again this year</t>
  </si>
  <si>
    <t>Last full year at Rose Bowl: 42 HR, total runs 263</t>
  </si>
  <si>
    <t>Bob Deen</t>
  </si>
  <si>
    <t>Mike Gangl</t>
  </si>
  <si>
    <t>2008 CRAWDAD STATS  -  RECORD  2WBF  14L 1T</t>
  </si>
  <si>
    <t>Player</t>
  </si>
  <si>
    <t>runs scored</t>
  </si>
  <si>
    <t>Gwen Deen</t>
  </si>
  <si>
    <t>Gary Yagi</t>
  </si>
  <si>
    <t>Bob Nelson</t>
  </si>
  <si>
    <t>Gregg Foti</t>
  </si>
  <si>
    <t>Karen Foti</t>
  </si>
  <si>
    <t>Jan  Yoshimizu</t>
  </si>
  <si>
    <t>Nick Toole</t>
  </si>
  <si>
    <t>Vance Haemmerle</t>
  </si>
  <si>
    <t>Richard Haemmerle</t>
  </si>
  <si>
    <t>Frank Leader</t>
  </si>
  <si>
    <t>Tina Pavlicek</t>
  </si>
  <si>
    <t>Alex Menzies</t>
  </si>
  <si>
    <t>Danny Tran</t>
  </si>
  <si>
    <t>Lisa Ly-Hollins</t>
  </si>
  <si>
    <t>Galen Hollins</t>
  </si>
  <si>
    <t>Jason Craig</t>
  </si>
  <si>
    <t>Koji Kuramura</t>
  </si>
  <si>
    <t>Steve Levoe</t>
  </si>
  <si>
    <t>Paper Tigers</t>
  </si>
  <si>
    <t>Tina, Gwen</t>
  </si>
  <si>
    <t>Jan,  Tina</t>
  </si>
  <si>
    <t>Mike G, Mike S</t>
  </si>
  <si>
    <t>Bob D, Mike G, Richard</t>
  </si>
  <si>
    <t>Vance</t>
  </si>
  <si>
    <t>36 people played for us (up 8), 14 returnees</t>
  </si>
  <si>
    <t>Players/game - avg 14.9, min 11, max 19</t>
  </si>
  <si>
    <t>4 M increased batting avg, 3 decreased</t>
  </si>
  <si>
    <t>2 F increased batting avg, 2 decreased</t>
  </si>
  <si>
    <t>332 total hits down significantly (so are at-bats)</t>
  </si>
  <si>
    <t>Total runs 177 (down 10%); total allowed 301 (down 44%)</t>
  </si>
  <si>
    <t>Average score 11.8 - 20.1 runs vs. 11.6 - 21.5 last year</t>
  </si>
  <si>
    <t>7 total home runs (by 5 players); 13 last year</t>
  </si>
  <si>
    <t>Zareh Gorjian</t>
  </si>
  <si>
    <t>Mike Stetson</t>
  </si>
  <si>
    <t>Erik Tillman</t>
  </si>
  <si>
    <t>Eisha Matsubara</t>
  </si>
  <si>
    <t>Mike S, Bob D, Gary, Zareh</t>
  </si>
  <si>
    <t>Mike S</t>
  </si>
  <si>
    <t>Jan</t>
  </si>
  <si>
    <t>Bob D</t>
  </si>
  <si>
    <t>Aileen</t>
  </si>
  <si>
    <t>Jason</t>
  </si>
  <si>
    <t>Mike G</t>
  </si>
  <si>
    <t>Bob N</t>
  </si>
  <si>
    <t>Grand Slam</t>
  </si>
  <si>
    <t>Double-triple</t>
  </si>
  <si>
    <t>last year avg</t>
  </si>
  <si>
    <t>n/a</t>
  </si>
  <si>
    <t>last year slug</t>
  </si>
  <si>
    <t>delta avg</t>
  </si>
  <si>
    <t>delta slug</t>
  </si>
  <si>
    <t>Jan improved batting average by 182 points</t>
  </si>
  <si>
    <t>4 people played every game!!</t>
  </si>
  <si>
    <t>9 rookies played 5 or more games</t>
  </si>
  <si>
    <t>Most runs scored:  17   most against:  27</t>
  </si>
  <si>
    <t>Fewest runs scored:  3  fewest against:  10</t>
  </si>
  <si>
    <t>Score/Game</t>
  </si>
  <si>
    <t>Mike G improved slugging average by 345 points</t>
  </si>
  <si>
    <t>Team batting avg about the same</t>
  </si>
  <si>
    <t>Aileen Kuramura</t>
  </si>
  <si>
    <t>Mike Glazer</t>
  </si>
  <si>
    <t>Nick Fortino</t>
  </si>
  <si>
    <t>Blake Jacquot</t>
  </si>
  <si>
    <t>James Mason</t>
  </si>
  <si>
    <t>Alina Davtian</t>
  </si>
  <si>
    <t>Kat Checkley</t>
  </si>
  <si>
    <t>John Morris</t>
  </si>
  <si>
    <t>Chandni Dhanjal</t>
  </si>
  <si>
    <t>Jordan Padams</t>
  </si>
  <si>
    <t>Danielle Hensen</t>
  </si>
  <si>
    <t>Gev Sarkissian</t>
  </si>
  <si>
    <t>Opponent</t>
  </si>
  <si>
    <t>Score</t>
  </si>
  <si>
    <t>Us</t>
  </si>
  <si>
    <t>Them</t>
  </si>
  <si>
    <t>Gravity Frawgs</t>
  </si>
  <si>
    <t>W</t>
  </si>
  <si>
    <t>Goat Scouts</t>
  </si>
  <si>
    <t>L</t>
  </si>
  <si>
    <t>Jason -GRAND SLAM HR</t>
  </si>
  <si>
    <t>Voodoo TOAD Fury</t>
  </si>
  <si>
    <t>Homers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</si>
</sst>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</numFmts>
  <fonts count="8">
    <font>
      <sz val="9"/>
      <color indexed="8"/>
      <name val="Geneva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indexed="12"/>
      <name val="Geneva"/>
      <family val="2"/>
    </font>
    <font>
      <b/>
      <sz val="9"/>
      <color indexed="8"/>
      <name val="Geneva"/>
      <family val="2"/>
    </font>
    <font>
      <u val="single"/>
      <sz val="9"/>
      <color indexed="12"/>
      <name val="Geneva"/>
      <family val="2"/>
    </font>
    <font>
      <u val="single"/>
      <sz val="9"/>
      <color indexed="36"/>
      <name val="Genev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 locked="0"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>
      <alignment/>
      <protection locked="0"/>
    </xf>
    <xf numFmtId="0" fontId="2" fillId="0" borderId="0">
      <alignment/>
      <protection locked="0"/>
    </xf>
    <xf numFmtId="0" fontId="4" fillId="0" borderId="0">
      <alignment/>
      <protection locked="0"/>
    </xf>
    <xf numFmtId="0" fontId="7" fillId="0" borderId="0" applyNumberFormat="0" applyFill="0" applyBorder="0" applyAlignment="0" applyProtection="0"/>
    <xf numFmtId="0" fontId="2" fillId="0" borderId="0">
      <alignment/>
      <protection locked="0"/>
    </xf>
    <xf numFmtId="0" fontId="0" fillId="0" borderId="0">
      <alignment/>
      <protection locked="0"/>
    </xf>
    <xf numFmtId="0" fontId="6" fillId="0" borderId="0" applyNumberFormat="0" applyFill="0" applyBorder="0" applyAlignment="0" applyProtection="0"/>
    <xf numFmtId="9" fontId="1" fillId="0" borderId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20">
      <alignment/>
      <protection locked="0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" xfId="20" applyFont="1" applyBorder="1">
      <alignment/>
      <protection locked="0"/>
    </xf>
    <xf numFmtId="0" fontId="0" fillId="0" borderId="2" xfId="20" applyFont="1" applyBorder="1">
      <alignment/>
      <protection locked="0"/>
    </xf>
    <xf numFmtId="0" fontId="0" fillId="0" borderId="0" xfId="0" applyFont="1" applyFill="1" applyAlignment="1">
      <alignment/>
    </xf>
    <xf numFmtId="0" fontId="0" fillId="0" borderId="0" xfId="20" applyFont="1" applyFill="1">
      <alignment/>
      <protection locked="0"/>
    </xf>
    <xf numFmtId="0" fontId="0" fillId="0" borderId="0" xfId="20" applyFill="1">
      <alignment/>
      <protection locked="0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0" fillId="0" borderId="3" xfId="20" applyFont="1" applyFill="1" applyBorder="1">
      <alignment/>
      <protection locked="0"/>
    </xf>
    <xf numFmtId="0" fontId="0" fillId="0" borderId="4" xfId="20" applyFont="1" applyFill="1" applyBorder="1">
      <alignment/>
      <protection locked="0"/>
    </xf>
    <xf numFmtId="2" fontId="0" fillId="0" borderId="0" xfId="0" applyNumberFormat="1" applyFill="1" applyAlignment="1">
      <alignment/>
    </xf>
    <xf numFmtId="0" fontId="5" fillId="0" borderId="5" xfId="0" applyFont="1" applyBorder="1" applyAlignment="1">
      <alignment/>
    </xf>
    <xf numFmtId="0" fontId="5" fillId="0" borderId="5" xfId="20" applyFont="1" applyBorder="1">
      <alignment/>
      <protection locked="0"/>
    </xf>
    <xf numFmtId="0" fontId="5" fillId="0" borderId="5" xfId="0" applyFont="1" applyBorder="1" applyAlignment="1">
      <alignment horizontal="right"/>
    </xf>
    <xf numFmtId="0" fontId="0" fillId="0" borderId="5" xfId="0" applyBorder="1" applyAlignment="1">
      <alignment/>
    </xf>
    <xf numFmtId="0" fontId="0" fillId="0" borderId="5" xfId="20" applyBorder="1">
      <alignment/>
      <protection locked="0"/>
    </xf>
    <xf numFmtId="0" fontId="0" fillId="0" borderId="5" xfId="20" applyFont="1" applyBorder="1" applyAlignment="1">
      <alignment wrapText="1"/>
      <protection locked="0"/>
    </xf>
    <xf numFmtId="0" fontId="0" fillId="0" borderId="5" xfId="20" applyFont="1" applyBorder="1" applyAlignment="1">
      <alignment horizontal="right" wrapText="1"/>
      <protection locked="0"/>
    </xf>
    <xf numFmtId="0" fontId="0" fillId="0" borderId="5" xfId="0" applyFont="1" applyBorder="1" applyAlignment="1">
      <alignment horizontal="right" wrapText="1"/>
    </xf>
    <xf numFmtId="0" fontId="0" fillId="0" borderId="5" xfId="20" applyFont="1" applyBorder="1" applyAlignment="1">
      <alignment horizontal="left" wrapText="1"/>
      <protection locked="0"/>
    </xf>
    <xf numFmtId="0" fontId="0" fillId="0" borderId="0" xfId="20" applyFont="1" applyAlignment="1">
      <alignment wrapText="1"/>
      <protection locked="0"/>
    </xf>
    <xf numFmtId="0" fontId="5" fillId="0" borderId="1" xfId="20" applyFont="1" applyBorder="1">
      <alignment/>
      <protection locked="0"/>
    </xf>
    <xf numFmtId="0" fontId="0" fillId="0" borderId="6" xfId="20" applyBorder="1">
      <alignment/>
      <protection locked="0"/>
    </xf>
    <xf numFmtId="0" fontId="0" fillId="0" borderId="2" xfId="0" applyBorder="1" applyAlignment="1">
      <alignment/>
    </xf>
    <xf numFmtId="164" fontId="0" fillId="0" borderId="6" xfId="0" applyNumberFormat="1" applyBorder="1" applyAlignment="1">
      <alignment/>
    </xf>
    <xf numFmtId="0" fontId="0" fillId="0" borderId="3" xfId="20" applyFont="1" applyBorder="1">
      <alignment/>
      <protection locked="0"/>
    </xf>
    <xf numFmtId="0" fontId="0" fillId="0" borderId="7" xfId="20" applyBorder="1">
      <alignment/>
      <protection locked="0"/>
    </xf>
    <xf numFmtId="164" fontId="0" fillId="0" borderId="7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8" xfId="20" applyBorder="1">
      <alignment/>
      <protection locked="0"/>
    </xf>
    <xf numFmtId="0" fontId="0" fillId="0" borderId="9" xfId="20" applyBorder="1">
      <alignment/>
      <protection locked="0"/>
    </xf>
    <xf numFmtId="0" fontId="0" fillId="0" borderId="4" xfId="20" applyFont="1" applyBorder="1">
      <alignment/>
      <protection locked="0"/>
    </xf>
    <xf numFmtId="164" fontId="0" fillId="0" borderId="9" xfId="0" applyNumberFormat="1" applyBorder="1" applyAlignment="1">
      <alignment/>
    </xf>
    <xf numFmtId="0" fontId="0" fillId="0" borderId="0" xfId="20" applyFont="1">
      <alignment/>
      <protection locked="0"/>
    </xf>
    <xf numFmtId="0" fontId="0" fillId="0" borderId="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3" xfId="20" applyFont="1" applyFill="1" applyBorder="1">
      <alignment/>
      <protection locked="0"/>
    </xf>
    <xf numFmtId="0" fontId="0" fillId="0" borderId="0" xfId="20" applyFont="1" applyFill="1">
      <alignment/>
      <protection locked="0"/>
    </xf>
    <xf numFmtId="0" fontId="0" fillId="0" borderId="4" xfId="20" applyFont="1" applyFill="1" applyBorder="1">
      <alignment/>
      <protection locked="0"/>
    </xf>
    <xf numFmtId="0" fontId="0" fillId="0" borderId="8" xfId="20" applyFont="1" applyFill="1" applyBorder="1">
      <alignment/>
      <protection locked="0"/>
    </xf>
    <xf numFmtId="164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7" xfId="0" applyNumberFormat="1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1" xfId="20" applyFont="1" applyFill="1" applyBorder="1">
      <alignment/>
      <protection locked="0"/>
    </xf>
    <xf numFmtId="0" fontId="0" fillId="0" borderId="2" xfId="20" applyFont="1" applyFill="1" applyBorder="1">
      <alignment/>
      <protection locked="0"/>
    </xf>
    <xf numFmtId="164" fontId="0" fillId="0" borderId="2" xfId="0" applyNumberFormat="1" applyFont="1" applyFill="1" applyBorder="1" applyAlignment="1">
      <alignment/>
    </xf>
    <xf numFmtId="2" fontId="0" fillId="0" borderId="6" xfId="0" applyNumberFormat="1" applyFont="1" applyFill="1" applyBorder="1" applyAlignment="1">
      <alignment/>
    </xf>
    <xf numFmtId="0" fontId="0" fillId="0" borderId="0" xfId="20" applyFont="1" applyFill="1" applyBorder="1">
      <alignment/>
      <protection locked="0"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2" borderId="3" xfId="20" applyFont="1" applyFill="1" applyBorder="1">
      <alignment/>
      <protection locked="0"/>
    </xf>
    <xf numFmtId="0" fontId="0" fillId="2" borderId="0" xfId="20" applyFont="1" applyFill="1">
      <alignment/>
      <protection locked="0"/>
    </xf>
    <xf numFmtId="0" fontId="0" fillId="2" borderId="0" xfId="0" applyFont="1" applyFill="1" applyAlignment="1">
      <alignment/>
    </xf>
    <xf numFmtId="164" fontId="0" fillId="2" borderId="0" xfId="0" applyNumberFormat="1" applyFont="1" applyFill="1" applyAlignment="1">
      <alignment/>
    </xf>
    <xf numFmtId="2" fontId="0" fillId="2" borderId="7" xfId="0" applyNumberFormat="1" applyFont="1" applyFill="1" applyBorder="1" applyAlignment="1">
      <alignment/>
    </xf>
    <xf numFmtId="0" fontId="0" fillId="2" borderId="0" xfId="0" applyFill="1" applyAlignment="1">
      <alignment/>
    </xf>
    <xf numFmtId="0" fontId="0" fillId="2" borderId="3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0" borderId="5" xfId="20" applyFont="1" applyBorder="1" applyAlignment="1">
      <alignment horizontal="left"/>
      <protection locked="0"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164" fontId="0" fillId="2" borderId="0" xfId="0" applyNumberFormat="1" applyFill="1" applyAlignment="1">
      <alignment/>
    </xf>
    <xf numFmtId="2" fontId="0" fillId="2" borderId="0" xfId="0" applyNumberFormat="1" applyFill="1" applyAlignment="1">
      <alignment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 wrapText="1"/>
    </xf>
  </cellXfs>
  <cellStyles count="14">
    <cellStyle name="Normal" xfId="0"/>
    <cellStyle name="Body" xfId="15"/>
    <cellStyle name="Comma" xfId="16"/>
    <cellStyle name="Comma [0]" xfId="17"/>
    <cellStyle name="Currency" xfId="18"/>
    <cellStyle name="Currency [0]" xfId="19"/>
    <cellStyle name="Default 1" xfId="20"/>
    <cellStyle name="Default SS" xfId="21"/>
    <cellStyle name="Default TB" xfId="22"/>
    <cellStyle name="Followed Hyperlink" xfId="23"/>
    <cellStyle name="Footer" xfId="24"/>
    <cellStyle name="Header" xfId="25"/>
    <cellStyle name="Hyperlink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DD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3"/>
  <sheetViews>
    <sheetView tabSelected="1" workbookViewId="0" topLeftCell="A1">
      <selection activeCell="A2" sqref="A1:N79"/>
    </sheetView>
  </sheetViews>
  <sheetFormatPr defaultColWidth="11.00390625" defaultRowHeight="12"/>
  <cols>
    <col min="1" max="1" width="17.375" style="0" customWidth="1"/>
    <col min="2" max="2" width="6.00390625" style="1" customWidth="1"/>
    <col min="3" max="4" width="6.375" style="1" customWidth="1"/>
    <col min="5" max="5" width="6.50390625" style="1" customWidth="1"/>
    <col min="6" max="6" width="6.625" style="1" customWidth="1"/>
    <col min="7" max="7" width="7.50390625" style="1" customWidth="1"/>
    <col min="8" max="8" width="8.50390625" style="1" customWidth="1"/>
    <col min="9" max="9" width="9.50390625" style="1" customWidth="1"/>
    <col min="10" max="10" width="7.625" style="1" customWidth="1"/>
    <col min="11" max="11" width="8.875" style="1" customWidth="1"/>
    <col min="12" max="12" width="9.625" style="2" customWidth="1"/>
    <col min="13" max="13" width="10.375" style="2" customWidth="1"/>
    <col min="14" max="14" width="8.00390625" style="3" customWidth="1"/>
  </cols>
  <sheetData>
    <row r="1" ht="12.75">
      <c r="A1" s="36" t="s">
        <v>36</v>
      </c>
    </row>
    <row r="2" spans="1:4" ht="12.75">
      <c r="A2" s="36" t="s">
        <v>1</v>
      </c>
      <c r="C2" s="1">
        <f>SUM('Game 1:Game n'!C2)</f>
        <v>177</v>
      </c>
      <c r="D2" s="1">
        <f>SUM('Game 1:Game n'!D2)</f>
        <v>301</v>
      </c>
    </row>
    <row r="3" spans="1:4" ht="12.75">
      <c r="A3" s="36" t="s">
        <v>100</v>
      </c>
      <c r="B3" s="1">
        <v>13</v>
      </c>
      <c r="C3" s="1">
        <f>C2/B3</f>
        <v>13.615384615384615</v>
      </c>
      <c r="D3" s="1">
        <f>D2/B3</f>
        <v>23.153846153846153</v>
      </c>
    </row>
    <row r="4" spans="1:8" ht="12.75">
      <c r="A4" s="36" t="s">
        <v>117</v>
      </c>
      <c r="B4" s="1">
        <f>SUM('Game 1:Game n'!B4)</f>
        <v>33</v>
      </c>
      <c r="C4" s="1">
        <f>SUM('Game 1:Game n'!C4)</f>
        <v>46</v>
      </c>
      <c r="D4" s="1">
        <f>SUM('Game 1:Game n'!D4)</f>
        <v>33</v>
      </c>
      <c r="E4" s="1">
        <f>SUM('Game 1:Game n'!E4)</f>
        <v>25</v>
      </c>
      <c r="F4" s="1">
        <f>SUM('Game 1:Game n'!F4)</f>
        <v>26</v>
      </c>
      <c r="G4" s="1">
        <f>SUM('Game 1:Game n'!G4)</f>
        <v>13</v>
      </c>
      <c r="H4" s="1">
        <f>SUM('Game 1:Game n'!H4)</f>
        <v>1</v>
      </c>
    </row>
    <row r="5" spans="1:8" ht="12.75">
      <c r="A5" s="36" t="s">
        <v>118</v>
      </c>
      <c r="B5" s="1">
        <f>SUM('Game 1:Game n'!B5)</f>
        <v>94</v>
      </c>
      <c r="C5" s="1">
        <f>SUM('Game 1:Game n'!C5)</f>
        <v>59</v>
      </c>
      <c r="D5" s="1">
        <f>SUM('Game 1:Game n'!D5)</f>
        <v>35</v>
      </c>
      <c r="E5" s="1">
        <f>SUM('Game 1:Game n'!E5)</f>
        <v>73</v>
      </c>
      <c r="F5" s="1">
        <f>SUM('Game 1:Game n'!F5)</f>
        <v>25</v>
      </c>
      <c r="G5" s="1">
        <f>SUM('Game 1:Game n'!G5)</f>
        <v>15</v>
      </c>
      <c r="H5" s="1">
        <f>SUM('Game 1:Game n'!H5)</f>
        <v>0</v>
      </c>
    </row>
    <row r="7" spans="1:19" ht="12.75">
      <c r="A7" s="47" t="s">
        <v>42</v>
      </c>
      <c r="B7" s="48" t="s">
        <v>9</v>
      </c>
      <c r="C7" s="48" t="s">
        <v>10</v>
      </c>
      <c r="D7" s="48" t="s">
        <v>11</v>
      </c>
      <c r="E7" s="48" t="s">
        <v>12</v>
      </c>
      <c r="F7" s="48" t="s">
        <v>13</v>
      </c>
      <c r="G7" s="48" t="s">
        <v>14</v>
      </c>
      <c r="H7" s="48" t="s">
        <v>15</v>
      </c>
      <c r="I7" s="48" t="s">
        <v>43</v>
      </c>
      <c r="J7" s="48" t="s">
        <v>16</v>
      </c>
      <c r="K7" s="48" t="s">
        <v>17</v>
      </c>
      <c r="L7" s="49" t="s">
        <v>18</v>
      </c>
      <c r="M7" s="49" t="s">
        <v>19</v>
      </c>
      <c r="N7" s="50" t="s">
        <v>20</v>
      </c>
      <c r="P7" t="s">
        <v>90</v>
      </c>
      <c r="Q7" t="s">
        <v>92</v>
      </c>
      <c r="R7" t="s">
        <v>93</v>
      </c>
      <c r="S7" t="s">
        <v>94</v>
      </c>
    </row>
    <row r="8" spans="1:18" s="60" customFormat="1" ht="12.75">
      <c r="A8" s="61" t="s">
        <v>46</v>
      </c>
      <c r="B8" s="57" t="s">
        <v>21</v>
      </c>
      <c r="C8" s="57">
        <v>5</v>
      </c>
      <c r="D8" s="57">
        <v>10</v>
      </c>
      <c r="E8" s="57">
        <v>8</v>
      </c>
      <c r="F8" s="57">
        <v>1</v>
      </c>
      <c r="G8" s="57">
        <v>0</v>
      </c>
      <c r="H8" s="57">
        <v>0</v>
      </c>
      <c r="I8" s="57">
        <v>3</v>
      </c>
      <c r="J8" s="57">
        <v>9</v>
      </c>
      <c r="K8" s="57">
        <v>10</v>
      </c>
      <c r="L8" s="58">
        <v>0.9</v>
      </c>
      <c r="M8" s="58">
        <v>1</v>
      </c>
      <c r="N8" s="59">
        <v>1.8</v>
      </c>
      <c r="P8" s="60">
        <v>0.75</v>
      </c>
      <c r="Q8" s="60">
        <v>1</v>
      </c>
      <c r="R8" s="60" t="s">
        <v>91</v>
      </c>
    </row>
    <row r="9" spans="1:19" s="60" customFormat="1" ht="12.75">
      <c r="A9" s="61" t="s">
        <v>40</v>
      </c>
      <c r="B9" s="62" t="s">
        <v>21</v>
      </c>
      <c r="C9" s="57">
        <v>9</v>
      </c>
      <c r="D9" s="57">
        <v>23</v>
      </c>
      <c r="E9" s="57">
        <v>9</v>
      </c>
      <c r="F9" s="57">
        <v>7</v>
      </c>
      <c r="G9" s="57">
        <v>1</v>
      </c>
      <c r="H9" s="57">
        <v>2</v>
      </c>
      <c r="I9" s="57">
        <v>14</v>
      </c>
      <c r="J9" s="57">
        <v>19</v>
      </c>
      <c r="K9" s="57">
        <v>34</v>
      </c>
      <c r="L9" s="58">
        <v>0.8260869565217391</v>
      </c>
      <c r="M9" s="58">
        <v>1.4782608695652173</v>
      </c>
      <c r="N9" s="59">
        <v>2.111111111111111</v>
      </c>
      <c r="P9" s="60">
        <v>0.8</v>
      </c>
      <c r="Q9" s="60">
        <v>1.133</v>
      </c>
      <c r="R9" s="66">
        <f aca="true" t="shared" si="0" ref="R9:S11">L9-P9</f>
        <v>0.02608695652173909</v>
      </c>
      <c r="S9" s="66">
        <f t="shared" si="0"/>
        <v>0.3452608695652173</v>
      </c>
    </row>
    <row r="10" spans="1:19" s="60" customFormat="1" ht="12.75">
      <c r="A10" s="60" t="s">
        <v>39</v>
      </c>
      <c r="B10" s="60" t="s">
        <v>21</v>
      </c>
      <c r="C10" s="60">
        <v>15</v>
      </c>
      <c r="D10" s="60">
        <v>35</v>
      </c>
      <c r="E10" s="60">
        <v>16</v>
      </c>
      <c r="F10" s="60">
        <v>11</v>
      </c>
      <c r="G10" s="60">
        <v>1</v>
      </c>
      <c r="H10" s="60">
        <v>0</v>
      </c>
      <c r="I10" s="60">
        <v>14</v>
      </c>
      <c r="J10" s="60">
        <v>28</v>
      </c>
      <c r="K10" s="60">
        <v>41</v>
      </c>
      <c r="L10" s="66">
        <v>0.8</v>
      </c>
      <c r="M10" s="66">
        <v>1.1714285714285715</v>
      </c>
      <c r="N10" s="67">
        <v>1.8666666666666667</v>
      </c>
      <c r="P10" s="60">
        <v>0.816</v>
      </c>
      <c r="Q10" s="60">
        <v>1.026</v>
      </c>
      <c r="R10" s="66">
        <f t="shared" si="0"/>
        <v>-0.015999999999999903</v>
      </c>
      <c r="S10" s="66">
        <f t="shared" si="0"/>
        <v>0.14542857142857146</v>
      </c>
    </row>
    <row r="11" spans="1:19" s="60" customFormat="1" ht="12.75">
      <c r="A11" s="60" t="s">
        <v>51</v>
      </c>
      <c r="B11" s="60" t="s">
        <v>21</v>
      </c>
      <c r="C11" s="60">
        <v>12</v>
      </c>
      <c r="D11" s="60">
        <v>23</v>
      </c>
      <c r="E11" s="60">
        <v>11</v>
      </c>
      <c r="F11" s="60">
        <v>6</v>
      </c>
      <c r="G11" s="60">
        <v>1</v>
      </c>
      <c r="H11" s="60">
        <v>0</v>
      </c>
      <c r="I11" s="60">
        <v>7</v>
      </c>
      <c r="J11" s="60">
        <v>18</v>
      </c>
      <c r="K11" s="60">
        <v>26</v>
      </c>
      <c r="L11" s="66">
        <v>0.782608695652174</v>
      </c>
      <c r="M11" s="66">
        <v>1.1304347826086956</v>
      </c>
      <c r="N11" s="67">
        <v>1.5</v>
      </c>
      <c r="P11" s="60">
        <v>0.718</v>
      </c>
      <c r="Q11" s="60">
        <v>0.872</v>
      </c>
      <c r="R11" s="66">
        <f t="shared" si="0"/>
        <v>0.06460869565217398</v>
      </c>
      <c r="S11" s="66">
        <f t="shared" si="0"/>
        <v>0.25843478260869557</v>
      </c>
    </row>
    <row r="12" spans="1:19" s="60" customFormat="1" ht="12.75">
      <c r="A12" s="61" t="s">
        <v>50</v>
      </c>
      <c r="B12" s="57" t="s">
        <v>21</v>
      </c>
      <c r="C12" s="57">
        <v>5</v>
      </c>
      <c r="D12" s="57">
        <v>9</v>
      </c>
      <c r="E12" s="57">
        <v>4</v>
      </c>
      <c r="F12" s="57">
        <v>3</v>
      </c>
      <c r="G12" s="57">
        <v>0</v>
      </c>
      <c r="H12" s="57">
        <v>0</v>
      </c>
      <c r="I12" s="57">
        <v>3</v>
      </c>
      <c r="J12" s="57">
        <v>7</v>
      </c>
      <c r="K12" s="57">
        <v>10</v>
      </c>
      <c r="L12" s="58">
        <v>0.7777777777777778</v>
      </c>
      <c r="M12" s="58">
        <v>1.1111111111111112</v>
      </c>
      <c r="N12" s="59">
        <v>1.4</v>
      </c>
      <c r="R12" s="66"/>
      <c r="S12" s="66"/>
    </row>
    <row r="13" spans="1:19" s="60" customFormat="1" ht="12.75">
      <c r="A13" s="60" t="s">
        <v>60</v>
      </c>
      <c r="B13" s="60" t="s">
        <v>23</v>
      </c>
      <c r="C13" s="60">
        <v>11</v>
      </c>
      <c r="D13" s="60">
        <v>26</v>
      </c>
      <c r="E13" s="60">
        <v>16</v>
      </c>
      <c r="F13" s="60">
        <v>3</v>
      </c>
      <c r="G13" s="60">
        <v>1</v>
      </c>
      <c r="H13" s="60">
        <v>0</v>
      </c>
      <c r="I13" s="60">
        <v>10</v>
      </c>
      <c r="J13" s="60">
        <v>20</v>
      </c>
      <c r="K13" s="60">
        <v>25</v>
      </c>
      <c r="L13" s="66">
        <v>0.7692307692307693</v>
      </c>
      <c r="M13" s="66">
        <v>0.9615384615384616</v>
      </c>
      <c r="N13" s="67">
        <v>1.8181818181818181</v>
      </c>
      <c r="R13" s="66"/>
      <c r="S13" s="66"/>
    </row>
    <row r="14" spans="1:19" s="60" customFormat="1" ht="12.75">
      <c r="A14" s="60" t="s">
        <v>52</v>
      </c>
      <c r="B14" s="60" t="s">
        <v>21</v>
      </c>
      <c r="C14" s="60">
        <v>5</v>
      </c>
      <c r="D14" s="60">
        <v>12</v>
      </c>
      <c r="E14" s="60">
        <v>2</v>
      </c>
      <c r="F14" s="60">
        <v>7</v>
      </c>
      <c r="G14" s="60">
        <v>0</v>
      </c>
      <c r="H14" s="60">
        <v>0</v>
      </c>
      <c r="I14" s="60">
        <v>5</v>
      </c>
      <c r="J14" s="60">
        <v>9</v>
      </c>
      <c r="K14" s="60">
        <v>16</v>
      </c>
      <c r="L14" s="66">
        <v>0.75</v>
      </c>
      <c r="M14" s="66">
        <v>1.3333333333333333</v>
      </c>
      <c r="N14" s="67">
        <v>1.8</v>
      </c>
      <c r="P14" s="60">
        <v>0.45</v>
      </c>
      <c r="Q14" s="60">
        <v>0.8</v>
      </c>
      <c r="R14" s="66">
        <f>L14-P14</f>
        <v>0.3</v>
      </c>
      <c r="S14" s="66">
        <f>M14-Q14</f>
        <v>0.5333333333333332</v>
      </c>
    </row>
    <row r="15" spans="1:19" s="60" customFormat="1" ht="12.75">
      <c r="A15" s="60" t="s">
        <v>45</v>
      </c>
      <c r="B15" s="60" t="s">
        <v>21</v>
      </c>
      <c r="C15" s="60">
        <v>15</v>
      </c>
      <c r="D15" s="60">
        <v>34</v>
      </c>
      <c r="E15" s="60">
        <v>19</v>
      </c>
      <c r="F15" s="60">
        <v>3</v>
      </c>
      <c r="G15" s="60">
        <v>2</v>
      </c>
      <c r="H15" s="60">
        <v>1</v>
      </c>
      <c r="I15" s="60">
        <v>17</v>
      </c>
      <c r="J15" s="60">
        <v>25</v>
      </c>
      <c r="K15" s="60">
        <v>35</v>
      </c>
      <c r="L15" s="66">
        <v>0.7352941176470589</v>
      </c>
      <c r="M15" s="66">
        <v>1.0294117647058822</v>
      </c>
      <c r="N15" s="67">
        <v>1.6666666666666667</v>
      </c>
      <c r="P15" s="60">
        <v>0.658</v>
      </c>
      <c r="Q15" s="60">
        <v>0.789</v>
      </c>
      <c r="R15" s="66">
        <f>L15-P15</f>
        <v>0.07729411764705885</v>
      </c>
      <c r="S15" s="66">
        <f>M15-Q15</f>
        <v>0.2404117647058822</v>
      </c>
    </row>
    <row r="16" spans="1:19" s="60" customFormat="1" ht="12.75">
      <c r="A16" s="60" t="s">
        <v>59</v>
      </c>
      <c r="B16" s="60" t="s">
        <v>21</v>
      </c>
      <c r="C16" s="60">
        <v>13</v>
      </c>
      <c r="D16" s="60">
        <v>33</v>
      </c>
      <c r="E16" s="60">
        <v>18</v>
      </c>
      <c r="F16" s="60">
        <v>1</v>
      </c>
      <c r="G16" s="60">
        <v>3</v>
      </c>
      <c r="H16" s="60">
        <v>1</v>
      </c>
      <c r="I16" s="60">
        <v>12</v>
      </c>
      <c r="J16" s="60">
        <v>23</v>
      </c>
      <c r="K16" s="60">
        <v>33</v>
      </c>
      <c r="L16" s="66">
        <v>0.696969696969697</v>
      </c>
      <c r="M16" s="66">
        <v>1</v>
      </c>
      <c r="N16" s="67">
        <v>1.7692307692307692</v>
      </c>
      <c r="R16" s="66"/>
      <c r="S16" s="66"/>
    </row>
    <row r="17" spans="1:19" s="60" customFormat="1" ht="12.75">
      <c r="A17" s="60" t="s">
        <v>58</v>
      </c>
      <c r="B17" s="60" t="s">
        <v>23</v>
      </c>
      <c r="C17" s="60">
        <v>9</v>
      </c>
      <c r="D17" s="60">
        <v>18</v>
      </c>
      <c r="E17" s="60">
        <v>7</v>
      </c>
      <c r="F17" s="60">
        <v>4</v>
      </c>
      <c r="G17" s="60">
        <v>1</v>
      </c>
      <c r="H17" s="60">
        <v>0</v>
      </c>
      <c r="I17" s="60">
        <v>7</v>
      </c>
      <c r="J17" s="60">
        <v>12</v>
      </c>
      <c r="K17" s="60">
        <v>18</v>
      </c>
      <c r="L17" s="66">
        <v>0.6666666666666666</v>
      </c>
      <c r="M17" s="66">
        <v>1</v>
      </c>
      <c r="N17" s="67">
        <v>1.3333333333333333</v>
      </c>
      <c r="P17" s="60">
        <v>0.679</v>
      </c>
      <c r="Q17" s="60">
        <v>0.893</v>
      </c>
      <c r="R17" s="66">
        <f>L17-P17</f>
        <v>-0.012333333333333418</v>
      </c>
      <c r="S17" s="66">
        <f>M17-Q17</f>
        <v>0.10699999999999998</v>
      </c>
    </row>
    <row r="18" spans="1:19" s="60" customFormat="1" ht="12.75">
      <c r="A18" s="60" t="s">
        <v>77</v>
      </c>
      <c r="B18" s="60" t="s">
        <v>21</v>
      </c>
      <c r="C18" s="60">
        <v>15</v>
      </c>
      <c r="D18" s="60">
        <v>42</v>
      </c>
      <c r="E18" s="60">
        <v>22</v>
      </c>
      <c r="F18" s="60">
        <v>3</v>
      </c>
      <c r="G18" s="60">
        <v>0</v>
      </c>
      <c r="H18" s="60">
        <v>2</v>
      </c>
      <c r="I18" s="60">
        <v>15</v>
      </c>
      <c r="J18" s="60">
        <v>27</v>
      </c>
      <c r="K18" s="60">
        <v>36</v>
      </c>
      <c r="L18" s="66">
        <v>0.6428571428571429</v>
      </c>
      <c r="M18" s="66">
        <v>0.8571428571428571</v>
      </c>
      <c r="N18" s="67">
        <v>1.8</v>
      </c>
      <c r="R18" s="66"/>
      <c r="S18" s="66"/>
    </row>
    <row r="19" spans="1:19" s="60" customFormat="1" ht="12.75">
      <c r="A19" s="55" t="s">
        <v>56</v>
      </c>
      <c r="B19" s="56" t="s">
        <v>23</v>
      </c>
      <c r="C19" s="57">
        <v>7</v>
      </c>
      <c r="D19" s="57">
        <v>14</v>
      </c>
      <c r="E19" s="57">
        <v>8</v>
      </c>
      <c r="F19" s="57">
        <v>0</v>
      </c>
      <c r="G19" s="57">
        <v>1</v>
      </c>
      <c r="H19" s="57">
        <v>0</v>
      </c>
      <c r="I19" s="57">
        <v>5</v>
      </c>
      <c r="J19" s="57">
        <v>9</v>
      </c>
      <c r="K19" s="57">
        <v>11</v>
      </c>
      <c r="L19" s="58">
        <v>0.6428571428571429</v>
      </c>
      <c r="M19" s="58">
        <v>0.7857142857142857</v>
      </c>
      <c r="N19" s="59">
        <v>1.2857142857142858</v>
      </c>
      <c r="P19" s="60">
        <v>0.75</v>
      </c>
      <c r="Q19" s="60">
        <v>1.3</v>
      </c>
      <c r="R19" s="66">
        <f>L19-P19</f>
        <v>-0.1071428571428571</v>
      </c>
      <c r="S19" s="66">
        <f>M19-Q19</f>
        <v>-0.5142857142857143</v>
      </c>
    </row>
    <row r="20" spans="1:19" s="60" customFormat="1" ht="12.75">
      <c r="A20" s="61" t="s">
        <v>47</v>
      </c>
      <c r="B20" s="57" t="s">
        <v>21</v>
      </c>
      <c r="C20" s="57">
        <v>9</v>
      </c>
      <c r="D20" s="57">
        <v>24</v>
      </c>
      <c r="E20" s="57">
        <v>14</v>
      </c>
      <c r="F20" s="57">
        <v>0</v>
      </c>
      <c r="G20" s="57">
        <v>0</v>
      </c>
      <c r="H20" s="57">
        <v>0</v>
      </c>
      <c r="I20" s="57">
        <v>10</v>
      </c>
      <c r="J20" s="57">
        <v>14</v>
      </c>
      <c r="K20" s="57">
        <v>14</v>
      </c>
      <c r="L20" s="58">
        <v>0.5833333333333334</v>
      </c>
      <c r="M20" s="58">
        <v>0.5833333333333334</v>
      </c>
      <c r="N20" s="59">
        <v>1.5555555555555556</v>
      </c>
      <c r="R20" s="66"/>
      <c r="S20" s="66"/>
    </row>
    <row r="21" spans="1:19" s="60" customFormat="1" ht="12.75">
      <c r="A21" s="61" t="s">
        <v>55</v>
      </c>
      <c r="B21" s="57" t="s">
        <v>21</v>
      </c>
      <c r="C21" s="57">
        <v>4</v>
      </c>
      <c r="D21" s="57">
        <v>9</v>
      </c>
      <c r="E21" s="57">
        <v>3</v>
      </c>
      <c r="F21" s="57">
        <v>2</v>
      </c>
      <c r="G21" s="57">
        <v>0</v>
      </c>
      <c r="H21" s="57">
        <v>0</v>
      </c>
      <c r="I21" s="57">
        <v>2</v>
      </c>
      <c r="J21" s="57">
        <v>5</v>
      </c>
      <c r="K21" s="57">
        <v>7</v>
      </c>
      <c r="L21" s="58">
        <v>0.5555555555555556</v>
      </c>
      <c r="M21" s="58">
        <v>0.7777777777777778</v>
      </c>
      <c r="N21" s="59">
        <v>1.25</v>
      </c>
      <c r="R21" s="66"/>
      <c r="S21" s="66"/>
    </row>
    <row r="22" spans="1:19" s="60" customFormat="1" ht="12.75">
      <c r="A22" s="60" t="s">
        <v>76</v>
      </c>
      <c r="B22" s="60" t="s">
        <v>23</v>
      </c>
      <c r="C22" s="60">
        <v>15</v>
      </c>
      <c r="D22" s="60">
        <v>33</v>
      </c>
      <c r="E22" s="60">
        <v>17</v>
      </c>
      <c r="F22" s="60">
        <v>1</v>
      </c>
      <c r="G22" s="60">
        <v>0</v>
      </c>
      <c r="H22" s="60">
        <v>0</v>
      </c>
      <c r="I22" s="60">
        <v>6</v>
      </c>
      <c r="J22" s="60">
        <v>18</v>
      </c>
      <c r="K22" s="60">
        <v>19</v>
      </c>
      <c r="L22" s="66">
        <v>0.5454545454545454</v>
      </c>
      <c r="M22" s="66">
        <v>0.5757575757575758</v>
      </c>
      <c r="N22" s="67">
        <v>1.2</v>
      </c>
      <c r="R22" s="66"/>
      <c r="S22" s="66"/>
    </row>
    <row r="23" spans="1:19" s="60" customFormat="1" ht="12.75">
      <c r="A23" s="60" t="s">
        <v>104</v>
      </c>
      <c r="B23" s="60" t="s">
        <v>21</v>
      </c>
      <c r="C23" s="60">
        <v>4</v>
      </c>
      <c r="D23" s="60">
        <v>8</v>
      </c>
      <c r="E23" s="60">
        <v>2</v>
      </c>
      <c r="F23" s="60">
        <v>1</v>
      </c>
      <c r="G23" s="60">
        <v>0</v>
      </c>
      <c r="H23" s="60">
        <v>0</v>
      </c>
      <c r="I23" s="60">
        <v>3</v>
      </c>
      <c r="J23" s="60">
        <v>3</v>
      </c>
      <c r="K23" s="60">
        <v>4</v>
      </c>
      <c r="L23" s="66">
        <v>0.375</v>
      </c>
      <c r="M23" s="66">
        <v>0.5</v>
      </c>
      <c r="N23" s="67">
        <v>0.75</v>
      </c>
      <c r="R23" s="66"/>
      <c r="S23" s="66"/>
    </row>
    <row r="24" spans="1:19" ht="12.75">
      <c r="A24" s="39" t="s">
        <v>105</v>
      </c>
      <c r="B24" s="51" t="s">
        <v>21</v>
      </c>
      <c r="C24" s="38">
        <v>3</v>
      </c>
      <c r="D24" s="38">
        <v>6</v>
      </c>
      <c r="E24" s="38">
        <v>3</v>
      </c>
      <c r="F24" s="38">
        <v>0</v>
      </c>
      <c r="G24" s="38">
        <v>0</v>
      </c>
      <c r="H24" s="38">
        <v>0</v>
      </c>
      <c r="I24" s="38">
        <v>1</v>
      </c>
      <c r="J24" s="38">
        <v>3</v>
      </c>
      <c r="K24" s="38">
        <v>3</v>
      </c>
      <c r="L24" s="43">
        <v>0.5</v>
      </c>
      <c r="M24" s="43">
        <v>0.5</v>
      </c>
      <c r="N24" s="45">
        <v>1</v>
      </c>
      <c r="R24" s="10"/>
      <c r="S24" s="10"/>
    </row>
    <row r="25" spans="1:19" ht="12.75">
      <c r="A25" t="s">
        <v>53</v>
      </c>
      <c r="B25" t="s">
        <v>23</v>
      </c>
      <c r="C25">
        <v>3</v>
      </c>
      <c r="D25">
        <v>5</v>
      </c>
      <c r="E25">
        <v>1</v>
      </c>
      <c r="F25">
        <v>0</v>
      </c>
      <c r="G25">
        <v>0</v>
      </c>
      <c r="H25">
        <v>0</v>
      </c>
      <c r="I25">
        <v>1</v>
      </c>
      <c r="J25">
        <v>1</v>
      </c>
      <c r="K25">
        <v>1</v>
      </c>
      <c r="L25" s="2">
        <v>0.2</v>
      </c>
      <c r="M25" s="2">
        <v>0.2</v>
      </c>
      <c r="N25" s="3">
        <v>0.3333333333333333</v>
      </c>
      <c r="P25">
        <v>0.667</v>
      </c>
      <c r="Q25">
        <v>0.926</v>
      </c>
      <c r="R25" s="10">
        <f>L25-P25</f>
        <v>-0.467</v>
      </c>
      <c r="S25" s="10">
        <f>M25-Q25</f>
        <v>-0.726</v>
      </c>
    </row>
    <row r="26" spans="1:19" ht="12.75">
      <c r="A26" t="s">
        <v>61</v>
      </c>
      <c r="B26" t="s">
        <v>21</v>
      </c>
      <c r="C26">
        <v>2</v>
      </c>
      <c r="D26">
        <v>5</v>
      </c>
      <c r="E26">
        <v>5</v>
      </c>
      <c r="F26">
        <v>0</v>
      </c>
      <c r="G26">
        <v>0</v>
      </c>
      <c r="H26">
        <v>0</v>
      </c>
      <c r="I26">
        <v>3</v>
      </c>
      <c r="J26">
        <v>5</v>
      </c>
      <c r="K26">
        <v>5</v>
      </c>
      <c r="L26" s="2">
        <v>1</v>
      </c>
      <c r="M26" s="2">
        <v>1</v>
      </c>
      <c r="N26" s="3">
        <v>2.5</v>
      </c>
      <c r="R26" s="10"/>
      <c r="S26" s="10"/>
    </row>
    <row r="27" spans="1:19" ht="12.75">
      <c r="A27" s="39" t="s">
        <v>110</v>
      </c>
      <c r="B27" s="51" t="s">
        <v>21</v>
      </c>
      <c r="C27" s="38">
        <v>2</v>
      </c>
      <c r="D27" s="38">
        <v>4</v>
      </c>
      <c r="E27" s="38">
        <v>1</v>
      </c>
      <c r="F27" s="38">
        <v>0</v>
      </c>
      <c r="G27" s="38">
        <v>0</v>
      </c>
      <c r="H27" s="38">
        <v>0</v>
      </c>
      <c r="I27" s="38">
        <v>0</v>
      </c>
      <c r="J27" s="38">
        <v>1</v>
      </c>
      <c r="K27" s="38">
        <v>1</v>
      </c>
      <c r="L27" s="43">
        <v>0.25</v>
      </c>
      <c r="M27" s="43">
        <v>0.25</v>
      </c>
      <c r="N27" s="45">
        <v>0.5</v>
      </c>
      <c r="R27" s="10"/>
      <c r="S27" s="10"/>
    </row>
    <row r="28" spans="1:19" ht="12.75">
      <c r="A28" s="51" t="s">
        <v>106</v>
      </c>
      <c r="B28" s="51" t="s">
        <v>21</v>
      </c>
      <c r="C28" s="38">
        <v>1</v>
      </c>
      <c r="D28" s="38">
        <v>3</v>
      </c>
      <c r="E28" s="38">
        <v>2</v>
      </c>
      <c r="F28" s="38">
        <v>0</v>
      </c>
      <c r="G28" s="38">
        <v>0</v>
      </c>
      <c r="H28" s="38">
        <v>1</v>
      </c>
      <c r="I28" s="38">
        <v>2</v>
      </c>
      <c r="J28" s="38">
        <v>3</v>
      </c>
      <c r="K28" s="38">
        <v>6</v>
      </c>
      <c r="L28" s="43">
        <v>1</v>
      </c>
      <c r="M28" s="43">
        <v>2</v>
      </c>
      <c r="N28" s="45">
        <v>3</v>
      </c>
      <c r="R28" s="10"/>
      <c r="S28" s="10"/>
    </row>
    <row r="29" spans="1:19" ht="12.75">
      <c r="A29" s="51" t="s">
        <v>78</v>
      </c>
      <c r="B29" s="40" t="s">
        <v>23</v>
      </c>
      <c r="C29" s="38">
        <v>1</v>
      </c>
      <c r="D29" s="38">
        <v>2</v>
      </c>
      <c r="E29" s="38">
        <v>2</v>
      </c>
      <c r="F29" s="38">
        <v>0</v>
      </c>
      <c r="G29" s="38">
        <v>0</v>
      </c>
      <c r="H29" s="38">
        <v>0</v>
      </c>
      <c r="I29" s="38">
        <v>0</v>
      </c>
      <c r="J29" s="38">
        <v>2</v>
      </c>
      <c r="K29" s="38">
        <v>2</v>
      </c>
      <c r="L29" s="43">
        <v>1</v>
      </c>
      <c r="M29" s="43">
        <v>1</v>
      </c>
      <c r="N29" s="45">
        <v>2</v>
      </c>
      <c r="P29">
        <v>0.857</v>
      </c>
      <c r="Q29">
        <v>1.571</v>
      </c>
      <c r="R29" s="10" t="s">
        <v>91</v>
      </c>
      <c r="S29" s="10"/>
    </row>
    <row r="30" spans="1:19" ht="12.75">
      <c r="A30" s="51" t="s">
        <v>107</v>
      </c>
      <c r="B30" s="51" t="s">
        <v>23</v>
      </c>
      <c r="C30" s="38">
        <v>1</v>
      </c>
      <c r="D30" s="38">
        <v>2</v>
      </c>
      <c r="E30" s="38">
        <v>1</v>
      </c>
      <c r="F30" s="38">
        <v>0</v>
      </c>
      <c r="G30" s="38">
        <v>0</v>
      </c>
      <c r="H30" s="38">
        <v>0</v>
      </c>
      <c r="I30" s="38">
        <v>0</v>
      </c>
      <c r="J30" s="38">
        <v>1</v>
      </c>
      <c r="K30" s="38">
        <v>1</v>
      </c>
      <c r="L30" s="43">
        <v>0.5</v>
      </c>
      <c r="M30" s="43">
        <v>0.5</v>
      </c>
      <c r="N30" s="45">
        <v>1</v>
      </c>
      <c r="R30" s="10"/>
      <c r="S30" s="10"/>
    </row>
    <row r="31" spans="1:19" ht="12.75">
      <c r="A31" s="51" t="s">
        <v>114</v>
      </c>
      <c r="B31" s="51" t="s">
        <v>21</v>
      </c>
      <c r="C31" s="38">
        <v>1</v>
      </c>
      <c r="D31" s="38">
        <v>2</v>
      </c>
      <c r="E31" s="38">
        <v>1</v>
      </c>
      <c r="F31" s="38">
        <v>0</v>
      </c>
      <c r="G31" s="38">
        <v>0</v>
      </c>
      <c r="H31" s="38">
        <v>0</v>
      </c>
      <c r="I31" s="38">
        <v>1</v>
      </c>
      <c r="J31" s="38">
        <v>1</v>
      </c>
      <c r="K31" s="38">
        <v>1</v>
      </c>
      <c r="L31" s="43">
        <v>0.5</v>
      </c>
      <c r="M31" s="43">
        <v>0.5</v>
      </c>
      <c r="N31" s="45">
        <v>1</v>
      </c>
      <c r="R31" s="10"/>
      <c r="S31" s="10"/>
    </row>
    <row r="32" spans="1:19" ht="12.75">
      <c r="A32" s="51" t="s">
        <v>112</v>
      </c>
      <c r="B32" s="51" t="s">
        <v>21</v>
      </c>
      <c r="C32" s="38">
        <v>1</v>
      </c>
      <c r="D32" s="38">
        <v>2</v>
      </c>
      <c r="E32" s="38">
        <v>0</v>
      </c>
      <c r="F32" s="38">
        <v>1</v>
      </c>
      <c r="G32" s="38">
        <v>0</v>
      </c>
      <c r="H32" s="38">
        <v>0</v>
      </c>
      <c r="I32" s="38">
        <v>1</v>
      </c>
      <c r="J32" s="38">
        <v>1</v>
      </c>
      <c r="K32" s="38">
        <v>2</v>
      </c>
      <c r="L32" s="43">
        <v>0.5</v>
      </c>
      <c r="M32" s="43">
        <v>1</v>
      </c>
      <c r="N32" s="45">
        <v>1</v>
      </c>
      <c r="R32" s="10"/>
      <c r="S32" s="10"/>
    </row>
    <row r="33" spans="18:19" ht="12.75">
      <c r="R33" s="9"/>
      <c r="S33" s="9"/>
    </row>
    <row r="34" spans="1:19" s="60" customFormat="1" ht="12.75">
      <c r="A34" s="64" t="s">
        <v>49</v>
      </c>
      <c r="B34" s="65" t="s">
        <v>25</v>
      </c>
      <c r="C34" s="57">
        <v>7</v>
      </c>
      <c r="D34" s="57">
        <v>17</v>
      </c>
      <c r="E34" s="57">
        <v>12</v>
      </c>
      <c r="F34" s="57">
        <v>0</v>
      </c>
      <c r="G34" s="57">
        <v>0</v>
      </c>
      <c r="H34" s="57">
        <v>0</v>
      </c>
      <c r="I34" s="57">
        <v>9</v>
      </c>
      <c r="J34" s="57">
        <v>12</v>
      </c>
      <c r="K34" s="57">
        <v>12</v>
      </c>
      <c r="L34" s="58">
        <v>0.7058823529411765</v>
      </c>
      <c r="M34" s="58">
        <v>0.7058823529411765</v>
      </c>
      <c r="N34" s="59">
        <v>1.7142857142857142</v>
      </c>
      <c r="P34" s="60">
        <v>0.524</v>
      </c>
      <c r="Q34" s="60">
        <v>0.571</v>
      </c>
      <c r="R34" s="66">
        <f>L34-P34</f>
        <v>0.1818823529411765</v>
      </c>
      <c r="S34" s="66">
        <f>M34-Q34</f>
        <v>0.13488235294117656</v>
      </c>
    </row>
    <row r="35" spans="1:19" s="60" customFormat="1" ht="12.75">
      <c r="A35" s="61" t="s">
        <v>103</v>
      </c>
      <c r="B35" s="56" t="s">
        <v>25</v>
      </c>
      <c r="C35" s="57">
        <v>6</v>
      </c>
      <c r="D35" s="57">
        <v>14</v>
      </c>
      <c r="E35" s="57">
        <v>6</v>
      </c>
      <c r="F35" s="57">
        <v>2</v>
      </c>
      <c r="G35" s="57">
        <v>0</v>
      </c>
      <c r="H35" s="57">
        <v>0</v>
      </c>
      <c r="I35" s="57">
        <v>6</v>
      </c>
      <c r="J35" s="57">
        <v>8</v>
      </c>
      <c r="K35" s="57">
        <v>10</v>
      </c>
      <c r="L35" s="58">
        <v>0.5714285714285714</v>
      </c>
      <c r="M35" s="58">
        <v>0.7142857142857143</v>
      </c>
      <c r="N35" s="59">
        <v>1.3333333333333333</v>
      </c>
      <c r="R35" s="66"/>
      <c r="S35" s="66"/>
    </row>
    <row r="36" spans="1:19" s="60" customFormat="1" ht="12.75">
      <c r="A36" s="60" t="s">
        <v>57</v>
      </c>
      <c r="B36" s="60" t="s">
        <v>25</v>
      </c>
      <c r="C36" s="60">
        <v>9</v>
      </c>
      <c r="D36" s="60">
        <v>20</v>
      </c>
      <c r="E36" s="60">
        <v>11</v>
      </c>
      <c r="F36" s="60">
        <v>0</v>
      </c>
      <c r="G36" s="60">
        <v>0</v>
      </c>
      <c r="H36" s="60">
        <v>0</v>
      </c>
      <c r="I36" s="60">
        <v>2</v>
      </c>
      <c r="J36" s="60">
        <v>11</v>
      </c>
      <c r="K36" s="60">
        <v>11</v>
      </c>
      <c r="L36" s="66">
        <v>0.55</v>
      </c>
      <c r="M36" s="66">
        <v>0.55</v>
      </c>
      <c r="N36" s="67">
        <v>1.2222222222222223</v>
      </c>
      <c r="P36" s="60">
        <v>0.682</v>
      </c>
      <c r="Q36" s="60">
        <v>0.773</v>
      </c>
      <c r="R36" s="66">
        <f aca="true" t="shared" si="1" ref="R36:S38">L36-P36</f>
        <v>-0.132</v>
      </c>
      <c r="S36" s="66">
        <f t="shared" si="1"/>
        <v>-0.22299999999999998</v>
      </c>
    </row>
    <row r="37" spans="1:19" s="60" customFormat="1" ht="12.75">
      <c r="A37" s="60" t="s">
        <v>54</v>
      </c>
      <c r="B37" s="60" t="s">
        <v>25</v>
      </c>
      <c r="C37" s="60">
        <v>10</v>
      </c>
      <c r="D37" s="60">
        <v>25</v>
      </c>
      <c r="E37" s="60">
        <v>12</v>
      </c>
      <c r="F37" s="60">
        <v>1</v>
      </c>
      <c r="G37" s="60">
        <v>0</v>
      </c>
      <c r="H37" s="60">
        <v>0</v>
      </c>
      <c r="I37" s="60">
        <v>7</v>
      </c>
      <c r="J37" s="60">
        <v>13</v>
      </c>
      <c r="K37" s="60">
        <v>14</v>
      </c>
      <c r="L37" s="66">
        <v>0.52</v>
      </c>
      <c r="M37" s="66">
        <v>0.56</v>
      </c>
      <c r="N37" s="67">
        <v>1.3</v>
      </c>
      <c r="P37" s="60">
        <v>0.579</v>
      </c>
      <c r="Q37" s="60">
        <v>0.658</v>
      </c>
      <c r="R37" s="66">
        <f t="shared" si="1"/>
        <v>-0.05899999999999994</v>
      </c>
      <c r="S37" s="66">
        <f t="shared" si="1"/>
        <v>-0.09799999999999998</v>
      </c>
    </row>
    <row r="38" spans="1:19" s="60" customFormat="1" ht="12.75">
      <c r="A38" s="60" t="s">
        <v>44</v>
      </c>
      <c r="B38" s="60" t="s">
        <v>25</v>
      </c>
      <c r="C38" s="60">
        <v>10</v>
      </c>
      <c r="D38" s="60">
        <v>24</v>
      </c>
      <c r="E38" s="60">
        <v>10</v>
      </c>
      <c r="F38" s="60">
        <v>1</v>
      </c>
      <c r="G38" s="60">
        <v>0</v>
      </c>
      <c r="H38" s="60">
        <v>0</v>
      </c>
      <c r="I38" s="60">
        <v>4</v>
      </c>
      <c r="J38" s="60">
        <v>11</v>
      </c>
      <c r="K38" s="60">
        <v>12</v>
      </c>
      <c r="L38" s="66">
        <v>0.4583333333333333</v>
      </c>
      <c r="M38" s="66">
        <v>0.5</v>
      </c>
      <c r="N38" s="67">
        <v>1.1</v>
      </c>
      <c r="P38" s="60">
        <v>0.4</v>
      </c>
      <c r="Q38" s="60">
        <v>0.433</v>
      </c>
      <c r="R38" s="66">
        <f t="shared" si="1"/>
        <v>0.05833333333333329</v>
      </c>
      <c r="S38" s="66">
        <f t="shared" si="1"/>
        <v>0.067</v>
      </c>
    </row>
    <row r="39" spans="1:19" s="60" customFormat="1" ht="12.75">
      <c r="A39" s="61" t="s">
        <v>48</v>
      </c>
      <c r="B39" s="62" t="s">
        <v>25</v>
      </c>
      <c r="C39" s="57">
        <v>6</v>
      </c>
      <c r="D39" s="57">
        <v>14</v>
      </c>
      <c r="E39" s="57">
        <v>4</v>
      </c>
      <c r="F39" s="57">
        <v>0</v>
      </c>
      <c r="G39" s="57">
        <v>0</v>
      </c>
      <c r="H39" s="57">
        <v>0</v>
      </c>
      <c r="I39" s="57">
        <v>3</v>
      </c>
      <c r="J39" s="57">
        <v>4</v>
      </c>
      <c r="K39" s="57">
        <v>4</v>
      </c>
      <c r="L39" s="58">
        <v>0.2857142857142857</v>
      </c>
      <c r="M39" s="58">
        <v>0.2857142857142857</v>
      </c>
      <c r="N39" s="59">
        <v>0.6666666666666666</v>
      </c>
      <c r="R39" s="66"/>
      <c r="S39" s="66"/>
    </row>
    <row r="40" spans="1:19" ht="12.75">
      <c r="A40" t="s">
        <v>113</v>
      </c>
      <c r="B40" t="s">
        <v>25</v>
      </c>
      <c r="C40">
        <v>2</v>
      </c>
      <c r="D40">
        <v>4</v>
      </c>
      <c r="E40">
        <v>3</v>
      </c>
      <c r="F40">
        <v>0</v>
      </c>
      <c r="G40">
        <v>0</v>
      </c>
      <c r="H40">
        <v>0</v>
      </c>
      <c r="I40">
        <v>2</v>
      </c>
      <c r="J40">
        <v>3</v>
      </c>
      <c r="K40">
        <v>3</v>
      </c>
      <c r="L40" s="2">
        <v>0.75</v>
      </c>
      <c r="M40" s="2">
        <v>0.75</v>
      </c>
      <c r="N40" s="3">
        <v>1.5</v>
      </c>
      <c r="R40" s="10"/>
      <c r="S40" s="10"/>
    </row>
    <row r="41" spans="1:19" ht="12.75">
      <c r="A41" t="s">
        <v>79</v>
      </c>
      <c r="B41" t="s">
        <v>25</v>
      </c>
      <c r="C41">
        <v>2</v>
      </c>
      <c r="D41">
        <v>5</v>
      </c>
      <c r="E41">
        <v>5</v>
      </c>
      <c r="F41">
        <v>0</v>
      </c>
      <c r="G41">
        <v>0</v>
      </c>
      <c r="H41">
        <v>0</v>
      </c>
      <c r="I41">
        <v>2</v>
      </c>
      <c r="J41">
        <v>5</v>
      </c>
      <c r="K41">
        <v>5</v>
      </c>
      <c r="L41" s="2">
        <v>1</v>
      </c>
      <c r="M41" s="2">
        <v>1</v>
      </c>
      <c r="N41" s="3">
        <v>2.5</v>
      </c>
      <c r="R41" s="10"/>
      <c r="S41" s="10"/>
    </row>
    <row r="42" spans="1:19" ht="12.75">
      <c r="A42" s="39" t="s">
        <v>109</v>
      </c>
      <c r="B42" s="40" t="s">
        <v>25</v>
      </c>
      <c r="C42" s="38">
        <v>1</v>
      </c>
      <c r="D42" s="38">
        <v>3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43">
        <v>0</v>
      </c>
      <c r="M42" s="43">
        <v>0</v>
      </c>
      <c r="N42" s="45">
        <v>0</v>
      </c>
      <c r="R42" s="10"/>
      <c r="S42" s="10"/>
    </row>
    <row r="43" spans="1:19" ht="12.75">
      <c r="A43" s="39" t="s">
        <v>108</v>
      </c>
      <c r="B43" s="40" t="s">
        <v>25</v>
      </c>
      <c r="C43" s="38">
        <v>1</v>
      </c>
      <c r="D43" s="38">
        <v>3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43">
        <v>0</v>
      </c>
      <c r="M43" s="43">
        <v>0</v>
      </c>
      <c r="N43" s="45">
        <v>0</v>
      </c>
      <c r="R43" s="10"/>
      <c r="S43" s="10"/>
    </row>
    <row r="44" spans="1:19" ht="12.75">
      <c r="A44" s="46" t="s">
        <v>111</v>
      </c>
      <c r="B44" s="42" t="s">
        <v>25</v>
      </c>
      <c r="C44" s="38">
        <v>1</v>
      </c>
      <c r="D44" s="38">
        <v>2</v>
      </c>
      <c r="E44" s="38">
        <v>1</v>
      </c>
      <c r="F44" s="38">
        <v>0</v>
      </c>
      <c r="G44" s="38">
        <v>0</v>
      </c>
      <c r="H44" s="38">
        <v>0</v>
      </c>
      <c r="I44" s="38">
        <v>0</v>
      </c>
      <c r="J44" s="38">
        <v>1</v>
      </c>
      <c r="K44" s="38">
        <v>1</v>
      </c>
      <c r="L44" s="43">
        <v>0.5</v>
      </c>
      <c r="M44" s="43">
        <v>0.5</v>
      </c>
      <c r="N44" s="45">
        <v>1</v>
      </c>
      <c r="R44" s="10"/>
      <c r="S44" s="10"/>
    </row>
    <row r="45" spans="1:19" ht="12.75">
      <c r="A45" s="9"/>
      <c r="B45" s="7"/>
      <c r="C45" s="7"/>
      <c r="D45" s="7"/>
      <c r="E45" s="7"/>
      <c r="F45" s="7"/>
      <c r="G45" s="7"/>
      <c r="H45" s="7"/>
      <c r="I45" s="7"/>
      <c r="J45" s="6"/>
      <c r="K45" s="6"/>
      <c r="L45" s="10"/>
      <c r="M45" s="10"/>
      <c r="N45" s="13"/>
      <c r="R45" s="10"/>
      <c r="S45" s="10"/>
    </row>
    <row r="46" spans="1:14" ht="12.75">
      <c r="A46" s="9" t="s">
        <v>26</v>
      </c>
      <c r="B46" s="7"/>
      <c r="C46" s="7">
        <f aca="true" t="shared" si="2" ref="C46:K46">SUM(C8:C44)</f>
        <v>223</v>
      </c>
      <c r="D46" s="7">
        <f t="shared" si="2"/>
        <v>515</v>
      </c>
      <c r="E46" s="7">
        <f t="shared" si="2"/>
        <v>256</v>
      </c>
      <c r="F46" s="7">
        <f t="shared" si="2"/>
        <v>58</v>
      </c>
      <c r="G46" s="7">
        <f t="shared" si="2"/>
        <v>11</v>
      </c>
      <c r="H46" s="7">
        <f t="shared" si="2"/>
        <v>7</v>
      </c>
      <c r="I46" s="7">
        <f t="shared" si="2"/>
        <v>177</v>
      </c>
      <c r="J46" s="7">
        <f t="shared" si="2"/>
        <v>332</v>
      </c>
      <c r="K46" s="7">
        <f t="shared" si="2"/>
        <v>433</v>
      </c>
      <c r="L46" s="10">
        <f>J46/D46</f>
        <v>0.6446601941747573</v>
      </c>
      <c r="M46" s="10">
        <f>K46/D46</f>
        <v>0.8407766990291262</v>
      </c>
      <c r="N46" s="13">
        <f>J46/C46</f>
        <v>1.4887892376681615</v>
      </c>
    </row>
    <row r="48" spans="1:11" ht="12.75">
      <c r="A48" s="14" t="s">
        <v>27</v>
      </c>
      <c r="B48" s="15"/>
      <c r="C48" s="16" t="s">
        <v>25</v>
      </c>
      <c r="D48" s="15"/>
      <c r="E48" s="15"/>
      <c r="F48" s="16" t="s">
        <v>21</v>
      </c>
      <c r="G48" s="17"/>
      <c r="H48" s="17"/>
      <c r="I48" s="17"/>
      <c r="J48" s="17"/>
      <c r="K48" s="18"/>
    </row>
    <row r="49" spans="1:11" ht="12.75">
      <c r="A49" s="14" t="s">
        <v>10</v>
      </c>
      <c r="B49" s="18"/>
      <c r="C49" s="19">
        <v>10</v>
      </c>
      <c r="D49" s="63" t="s">
        <v>63</v>
      </c>
      <c r="E49" s="17"/>
      <c r="F49" s="18">
        <v>15</v>
      </c>
      <c r="G49" s="68" t="s">
        <v>80</v>
      </c>
      <c r="H49" s="17"/>
      <c r="I49" s="17"/>
      <c r="J49" s="17"/>
      <c r="K49" s="18"/>
    </row>
    <row r="50" spans="1:11" ht="12.75">
      <c r="A50" s="14" t="s">
        <v>11</v>
      </c>
      <c r="B50" s="18"/>
      <c r="C50" s="19">
        <v>25</v>
      </c>
      <c r="D50" s="63" t="s">
        <v>24</v>
      </c>
      <c r="E50" s="17"/>
      <c r="F50" s="18">
        <v>42</v>
      </c>
      <c r="G50" s="22" t="s">
        <v>81</v>
      </c>
      <c r="H50" s="17"/>
      <c r="I50" s="17"/>
      <c r="J50" s="17"/>
      <c r="K50" s="18"/>
    </row>
    <row r="51" spans="1:11" ht="12.75">
      <c r="A51" s="14" t="s">
        <v>12</v>
      </c>
      <c r="B51" s="18"/>
      <c r="C51" s="19">
        <v>12</v>
      </c>
      <c r="D51" s="63" t="s">
        <v>64</v>
      </c>
      <c r="E51" s="17"/>
      <c r="F51" s="18">
        <v>22</v>
      </c>
      <c r="G51" s="22" t="s">
        <v>81</v>
      </c>
      <c r="H51" s="17"/>
      <c r="I51" s="17"/>
      <c r="J51" s="17"/>
      <c r="K51" s="18"/>
    </row>
    <row r="52" spans="1:11" ht="12.75">
      <c r="A52" s="14" t="s">
        <v>13</v>
      </c>
      <c r="B52" s="18"/>
      <c r="C52" s="19">
        <v>2</v>
      </c>
      <c r="D52" s="63" t="s">
        <v>84</v>
      </c>
      <c r="E52" s="17"/>
      <c r="F52" s="18">
        <v>11</v>
      </c>
      <c r="G52" s="69" t="s">
        <v>83</v>
      </c>
      <c r="H52" s="17"/>
      <c r="I52" s="17"/>
      <c r="J52" s="17"/>
      <c r="K52" s="18"/>
    </row>
    <row r="53" spans="1:11" ht="12.75">
      <c r="A53" s="14" t="s">
        <v>14</v>
      </c>
      <c r="B53" s="18"/>
      <c r="C53" s="19"/>
      <c r="D53" s="22"/>
      <c r="E53" s="17"/>
      <c r="F53" s="18">
        <v>2</v>
      </c>
      <c r="G53" s="22" t="s">
        <v>85</v>
      </c>
      <c r="H53" s="17"/>
      <c r="I53" s="17"/>
      <c r="J53" s="17"/>
      <c r="K53" s="18"/>
    </row>
    <row r="54" spans="1:11" ht="12.75">
      <c r="A54" s="14" t="s">
        <v>15</v>
      </c>
      <c r="B54" s="18"/>
      <c r="C54" s="19"/>
      <c r="D54" s="22"/>
      <c r="E54" s="17"/>
      <c r="F54" s="18">
        <v>2</v>
      </c>
      <c r="G54" s="68" t="s">
        <v>65</v>
      </c>
      <c r="H54" s="22"/>
      <c r="I54" s="22"/>
      <c r="J54" s="17"/>
      <c r="K54" s="18"/>
    </row>
    <row r="55" spans="1:11" ht="12.75">
      <c r="A55" s="14" t="s">
        <v>43</v>
      </c>
      <c r="B55" s="18"/>
      <c r="C55" s="19">
        <v>9</v>
      </c>
      <c r="D55" s="22" t="s">
        <v>82</v>
      </c>
      <c r="E55" s="17"/>
      <c r="F55" s="18">
        <v>17</v>
      </c>
      <c r="G55" s="68" t="s">
        <v>22</v>
      </c>
      <c r="H55" s="22"/>
      <c r="I55" s="22"/>
      <c r="J55" s="17"/>
      <c r="K55" s="18"/>
    </row>
    <row r="56" spans="1:11" ht="12.75">
      <c r="A56" s="14" t="s">
        <v>16</v>
      </c>
      <c r="B56" s="18"/>
      <c r="C56" s="19">
        <v>13</v>
      </c>
      <c r="D56" s="63" t="s">
        <v>24</v>
      </c>
      <c r="E56" s="17"/>
      <c r="F56" s="18">
        <v>28</v>
      </c>
      <c r="G56" s="22" t="s">
        <v>83</v>
      </c>
      <c r="H56" s="17"/>
      <c r="I56" s="17"/>
      <c r="J56" s="22"/>
      <c r="K56" s="18"/>
    </row>
    <row r="57" spans="1:11" ht="12.75">
      <c r="A57" s="14" t="s">
        <v>17</v>
      </c>
      <c r="B57" s="18"/>
      <c r="C57" s="19">
        <v>14</v>
      </c>
      <c r="D57" s="22" t="s">
        <v>24</v>
      </c>
      <c r="E57" s="17"/>
      <c r="F57" s="18">
        <v>41</v>
      </c>
      <c r="G57" s="63" t="s">
        <v>83</v>
      </c>
      <c r="H57" s="17"/>
      <c r="I57" s="17"/>
      <c r="J57" s="17"/>
      <c r="K57" s="18"/>
    </row>
    <row r="58" spans="1:11" ht="12.75">
      <c r="A58" s="14" t="s">
        <v>28</v>
      </c>
      <c r="B58" s="18"/>
      <c r="C58" s="19">
        <v>0.706</v>
      </c>
      <c r="D58" s="22" t="s">
        <v>82</v>
      </c>
      <c r="E58" s="17"/>
      <c r="F58" s="18">
        <v>0.9</v>
      </c>
      <c r="G58" s="22" t="s">
        <v>87</v>
      </c>
      <c r="H58" s="17"/>
      <c r="I58" s="17"/>
      <c r="J58" s="17"/>
      <c r="K58" s="18"/>
    </row>
    <row r="59" spans="1:11" ht="12.75">
      <c r="A59" s="14" t="s">
        <v>29</v>
      </c>
      <c r="B59" s="18"/>
      <c r="C59" s="19">
        <v>0.714</v>
      </c>
      <c r="D59" s="22" t="s">
        <v>84</v>
      </c>
      <c r="E59" s="17"/>
      <c r="F59" s="18">
        <v>1.478</v>
      </c>
      <c r="G59" s="22" t="s">
        <v>86</v>
      </c>
      <c r="H59" s="17"/>
      <c r="I59" s="17"/>
      <c r="J59" s="18"/>
      <c r="K59" s="18"/>
    </row>
    <row r="60" spans="1:11" ht="12.75">
      <c r="A60" s="14" t="s">
        <v>20</v>
      </c>
      <c r="B60" s="18"/>
      <c r="C60" s="19">
        <v>1.71</v>
      </c>
      <c r="D60" s="22" t="s">
        <v>82</v>
      </c>
      <c r="E60" s="17"/>
      <c r="F60" s="18">
        <v>2.11</v>
      </c>
      <c r="G60" s="22" t="s">
        <v>86</v>
      </c>
      <c r="H60" s="17"/>
      <c r="I60" s="17"/>
      <c r="J60" s="18"/>
      <c r="K60" s="18"/>
    </row>
    <row r="61" spans="1:11" ht="12.75">
      <c r="A61" s="14" t="s">
        <v>88</v>
      </c>
      <c r="B61" s="18"/>
      <c r="C61" s="19"/>
      <c r="D61" s="20"/>
      <c r="E61" s="17"/>
      <c r="F61" s="18">
        <v>1</v>
      </c>
      <c r="G61" s="22" t="s">
        <v>85</v>
      </c>
      <c r="H61" s="17"/>
      <c r="I61" s="17"/>
      <c r="J61" s="18"/>
      <c r="K61" s="18"/>
    </row>
    <row r="62" spans="1:11" ht="12.75">
      <c r="A62" s="14" t="s">
        <v>30</v>
      </c>
      <c r="B62" s="18"/>
      <c r="C62" s="19"/>
      <c r="D62" s="20"/>
      <c r="E62" s="17"/>
      <c r="F62" s="18">
        <v>2</v>
      </c>
      <c r="G62" s="63" t="s">
        <v>66</v>
      </c>
      <c r="H62" s="17"/>
      <c r="I62" s="17">
        <v>1</v>
      </c>
      <c r="J62" s="17" t="s">
        <v>67</v>
      </c>
      <c r="K62" s="18"/>
    </row>
    <row r="63" spans="1:11" ht="12.75">
      <c r="A63" s="14" t="s">
        <v>31</v>
      </c>
      <c r="B63" s="18"/>
      <c r="C63" s="19"/>
      <c r="D63" s="20"/>
      <c r="E63" s="17"/>
      <c r="F63" s="18"/>
      <c r="G63" s="20"/>
      <c r="H63" s="17"/>
      <c r="I63" s="17"/>
      <c r="J63" s="17"/>
      <c r="K63" s="18"/>
    </row>
    <row r="64" spans="1:11" ht="12.75">
      <c r="A64" s="14" t="s">
        <v>89</v>
      </c>
      <c r="B64" s="18"/>
      <c r="C64" s="19"/>
      <c r="D64" s="20"/>
      <c r="E64" s="17"/>
      <c r="F64" s="18">
        <v>1</v>
      </c>
      <c r="G64" s="20" t="s">
        <v>85</v>
      </c>
      <c r="H64" s="17"/>
      <c r="I64" s="17"/>
      <c r="J64" s="17"/>
      <c r="K64" s="18"/>
    </row>
    <row r="65" spans="1:11" ht="12.75">
      <c r="A65" s="14" t="s">
        <v>32</v>
      </c>
      <c r="B65" s="18"/>
      <c r="C65" s="19"/>
      <c r="D65" s="20" t="s">
        <v>82</v>
      </c>
      <c r="E65" s="17"/>
      <c r="F65" s="18"/>
      <c r="G65" s="20" t="s">
        <v>22</v>
      </c>
      <c r="H65" s="17"/>
      <c r="I65" s="17"/>
      <c r="J65" s="18"/>
      <c r="K65" s="18"/>
    </row>
    <row r="66" spans="1:11" ht="12.75">
      <c r="A66" s="14" t="s">
        <v>33</v>
      </c>
      <c r="B66" s="18"/>
      <c r="C66" s="19"/>
      <c r="D66" s="19"/>
      <c r="E66" s="19"/>
      <c r="F66" s="18"/>
      <c r="G66" s="20"/>
      <c r="H66" s="17"/>
      <c r="I66" s="17"/>
      <c r="J66" s="18"/>
      <c r="K66" s="18"/>
    </row>
    <row r="67" spans="3:10" ht="12.75">
      <c r="C67" s="23"/>
      <c r="D67" s="23"/>
      <c r="E67" s="23"/>
      <c r="F67" s="23"/>
      <c r="J67"/>
    </row>
    <row r="68" spans="1:12" ht="12.75">
      <c r="A68" s="24" t="s">
        <v>34</v>
      </c>
      <c r="B68" s="5"/>
      <c r="C68" s="5"/>
      <c r="D68" s="25"/>
      <c r="F68" s="4" t="s">
        <v>35</v>
      </c>
      <c r="G68" s="5"/>
      <c r="H68" s="5"/>
      <c r="I68" s="5"/>
      <c r="J68" s="26"/>
      <c r="K68" s="5"/>
      <c r="L68" s="27"/>
    </row>
    <row r="69" spans="1:12" ht="12.75">
      <c r="A69" s="28" t="s">
        <v>95</v>
      </c>
      <c r="D69" s="29"/>
      <c r="F69" s="28" t="s">
        <v>70</v>
      </c>
      <c r="J69"/>
      <c r="L69" s="30"/>
    </row>
    <row r="70" spans="1:12" ht="12.75">
      <c r="A70" s="28" t="s">
        <v>101</v>
      </c>
      <c r="D70" s="29"/>
      <c r="F70" s="28" t="s">
        <v>71</v>
      </c>
      <c r="J70"/>
      <c r="L70" s="30"/>
    </row>
    <row r="71" spans="1:12" ht="12.75">
      <c r="A71" s="28" t="s">
        <v>96</v>
      </c>
      <c r="D71" s="29"/>
      <c r="F71" s="28" t="s">
        <v>72</v>
      </c>
      <c r="J71"/>
      <c r="L71" s="30"/>
    </row>
    <row r="72" spans="1:12" ht="12.75">
      <c r="A72" s="28" t="s">
        <v>68</v>
      </c>
      <c r="D72" s="29"/>
      <c r="F72" s="28" t="s">
        <v>102</v>
      </c>
      <c r="J72"/>
      <c r="L72" s="30"/>
    </row>
    <row r="73" spans="1:12" ht="12.75">
      <c r="A73" s="28" t="s">
        <v>97</v>
      </c>
      <c r="D73" s="29"/>
      <c r="F73" s="28"/>
      <c r="J73"/>
      <c r="L73" s="30"/>
    </row>
    <row r="74" spans="1:12" ht="12.75">
      <c r="A74" s="11" t="s">
        <v>69</v>
      </c>
      <c r="D74" s="29"/>
      <c r="F74" s="31"/>
      <c r="J74"/>
      <c r="L74" s="30"/>
    </row>
    <row r="75" spans="1:12" ht="12.75">
      <c r="A75" s="28"/>
      <c r="D75" s="29"/>
      <c r="F75" s="28" t="s">
        <v>73</v>
      </c>
      <c r="J75"/>
      <c r="L75" s="30"/>
    </row>
    <row r="76" spans="1:12" ht="12.75">
      <c r="A76" s="28"/>
      <c r="D76" s="29"/>
      <c r="F76" s="28" t="s">
        <v>74</v>
      </c>
      <c r="J76"/>
      <c r="L76" s="30"/>
    </row>
    <row r="77" spans="1:12" ht="12.75">
      <c r="A77" s="28" t="s">
        <v>37</v>
      </c>
      <c r="D77" s="29"/>
      <c r="F77" s="28" t="s">
        <v>75</v>
      </c>
      <c r="J77"/>
      <c r="L77" s="30"/>
    </row>
    <row r="78" spans="1:12" ht="12.75">
      <c r="A78" s="11" t="s">
        <v>98</v>
      </c>
      <c r="D78" s="29"/>
      <c r="F78" s="31"/>
      <c r="J78"/>
      <c r="L78" s="30"/>
    </row>
    <row r="79" spans="1:12" ht="12.75">
      <c r="A79" s="12" t="s">
        <v>99</v>
      </c>
      <c r="B79" s="32"/>
      <c r="C79" s="32"/>
      <c r="D79" s="33"/>
      <c r="F79" s="34" t="s">
        <v>38</v>
      </c>
      <c r="G79" s="32"/>
      <c r="H79" s="32"/>
      <c r="I79" s="32"/>
      <c r="J79" s="32"/>
      <c r="K79" s="32"/>
      <c r="L79" s="35"/>
    </row>
    <row r="83" ht="12.75">
      <c r="F83" s="28"/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8"/>
  <sheetViews>
    <sheetView workbookViewId="0" topLeftCell="A1">
      <selection activeCell="C53" sqref="C53"/>
    </sheetView>
  </sheetViews>
  <sheetFormatPr defaultColWidth="11.00390625" defaultRowHeight="12"/>
  <cols>
    <col min="1" max="1" width="14.875" style="0" customWidth="1"/>
    <col min="2" max="2" width="5.625" style="0" customWidth="1"/>
    <col min="3" max="3" width="5.50390625" style="0" customWidth="1"/>
    <col min="4" max="5" width="5.875" style="0" customWidth="1"/>
    <col min="6" max="6" width="6.375" style="0" customWidth="1"/>
    <col min="7" max="7" width="5.875" style="0" customWidth="1"/>
    <col min="8" max="8" width="8.50390625" style="0" customWidth="1"/>
    <col min="9" max="9" width="9.50390625" style="0" customWidth="1"/>
    <col min="10" max="10" width="8.00390625" style="0" customWidth="1"/>
    <col min="11" max="11" width="9.00390625" style="0" customWidth="1"/>
    <col min="12" max="12" width="9.125" style="0" customWidth="1"/>
    <col min="13" max="13" width="10.375" style="0" customWidth="1"/>
    <col min="14" max="14" width="8.50390625" style="0" customWidth="1"/>
  </cols>
  <sheetData>
    <row r="1" spans="1:13" ht="12.75">
      <c r="A1" s="36" t="s">
        <v>115</v>
      </c>
      <c r="B1" s="36" t="s">
        <v>3</v>
      </c>
      <c r="C1" s="1"/>
      <c r="D1" s="1"/>
      <c r="E1" s="1"/>
      <c r="F1" s="1"/>
      <c r="G1" s="1"/>
      <c r="H1" s="1"/>
      <c r="I1" s="1"/>
      <c r="J1" s="1"/>
      <c r="K1" s="2"/>
      <c r="L1" s="2"/>
      <c r="M1" s="3"/>
    </row>
    <row r="2" spans="1:13" ht="12.75">
      <c r="A2" s="36" t="s">
        <v>116</v>
      </c>
      <c r="B2" s="36" t="s">
        <v>120</v>
      </c>
      <c r="C2" s="1">
        <v>17</v>
      </c>
      <c r="D2" s="1">
        <v>13</v>
      </c>
      <c r="E2" s="1"/>
      <c r="F2" s="1"/>
      <c r="G2" s="1"/>
      <c r="H2" s="1"/>
      <c r="I2" s="1"/>
      <c r="J2" s="1"/>
      <c r="K2" s="2"/>
      <c r="L2" s="2"/>
      <c r="M2" s="3"/>
    </row>
    <row r="3" spans="1:13" ht="12.75">
      <c r="A3" s="36"/>
      <c r="B3" s="1"/>
      <c r="C3" s="1"/>
      <c r="D3" s="1"/>
      <c r="E3" s="1"/>
      <c r="F3" s="1"/>
      <c r="G3" s="1"/>
      <c r="H3" s="1"/>
      <c r="I3" s="1"/>
      <c r="J3" s="1"/>
      <c r="K3" s="2"/>
      <c r="L3" s="2"/>
      <c r="M3" s="3"/>
    </row>
    <row r="4" spans="1:13" ht="12.75">
      <c r="A4" s="36" t="s">
        <v>117</v>
      </c>
      <c r="B4" s="1">
        <v>0</v>
      </c>
      <c r="C4" s="1">
        <v>5</v>
      </c>
      <c r="D4" s="1">
        <v>5</v>
      </c>
      <c r="E4" s="1">
        <v>2</v>
      </c>
      <c r="F4" s="1">
        <v>5</v>
      </c>
      <c r="G4" s="1"/>
      <c r="H4" s="1"/>
      <c r="I4" s="1"/>
      <c r="J4" s="1"/>
      <c r="K4" s="2"/>
      <c r="L4" s="2"/>
      <c r="M4" s="3"/>
    </row>
    <row r="5" spans="1:13" ht="12.75">
      <c r="A5" s="36" t="s">
        <v>118</v>
      </c>
      <c r="B5" s="1">
        <v>5</v>
      </c>
      <c r="C5" s="1">
        <v>2</v>
      </c>
      <c r="D5" s="1">
        <v>0</v>
      </c>
      <c r="E5" s="1">
        <v>0</v>
      </c>
      <c r="F5" s="1">
        <v>6</v>
      </c>
      <c r="G5" s="1"/>
      <c r="H5" s="1"/>
      <c r="I5" s="1"/>
      <c r="J5" s="1"/>
      <c r="K5" s="2"/>
      <c r="L5" s="2"/>
      <c r="M5" s="3"/>
    </row>
    <row r="6" spans="2:13" ht="12.75">
      <c r="B6" s="1"/>
      <c r="C6" s="1"/>
      <c r="D6" s="1"/>
      <c r="E6" s="1"/>
      <c r="F6" s="1"/>
      <c r="G6" s="1"/>
      <c r="H6" s="1"/>
      <c r="I6" s="1"/>
      <c r="J6" s="1"/>
      <c r="K6" s="2"/>
      <c r="L6" s="2"/>
      <c r="M6" s="3"/>
    </row>
    <row r="7" spans="1:14" ht="12.75">
      <c r="A7" s="47" t="s">
        <v>42</v>
      </c>
      <c r="B7" s="48" t="s">
        <v>9</v>
      </c>
      <c r="C7" s="48" t="s">
        <v>10</v>
      </c>
      <c r="D7" s="48" t="s">
        <v>11</v>
      </c>
      <c r="E7" s="48" t="s">
        <v>12</v>
      </c>
      <c r="F7" s="48" t="s">
        <v>13</v>
      </c>
      <c r="G7" s="48" t="s">
        <v>14</v>
      </c>
      <c r="H7" s="48" t="s">
        <v>15</v>
      </c>
      <c r="I7" s="48" t="s">
        <v>43</v>
      </c>
      <c r="J7" s="48" t="s">
        <v>16</v>
      </c>
      <c r="K7" s="48" t="s">
        <v>17</v>
      </c>
      <c r="L7" s="49" t="s">
        <v>18</v>
      </c>
      <c r="M7" s="49" t="s">
        <v>19</v>
      </c>
      <c r="N7" s="50" t="s">
        <v>20</v>
      </c>
    </row>
    <row r="8" spans="1:14" ht="12.75">
      <c r="A8" s="37" t="s">
        <v>39</v>
      </c>
      <c r="B8" s="38" t="s">
        <v>21</v>
      </c>
      <c r="C8" s="38">
        <v>1</v>
      </c>
      <c r="D8" s="38">
        <v>2</v>
      </c>
      <c r="E8" s="38">
        <v>1</v>
      </c>
      <c r="F8" s="38">
        <v>1</v>
      </c>
      <c r="G8" s="38">
        <v>0</v>
      </c>
      <c r="H8" s="38">
        <v>0</v>
      </c>
      <c r="I8" s="38">
        <v>2</v>
      </c>
      <c r="J8" s="38">
        <f aca="true" t="shared" si="0" ref="J8:J44">E8+F8+G8+H8</f>
        <v>2</v>
      </c>
      <c r="K8" s="38">
        <f aca="true" t="shared" si="1" ref="K8:K44">E8+2*F8+3*G8+4*H8</f>
        <v>3</v>
      </c>
      <c r="L8" s="43">
        <f>IF(D8&lt;&gt;0,J8/D8,0)</f>
        <v>1</v>
      </c>
      <c r="M8" s="43">
        <f>IF(D8&lt;&gt;0,K8/D8,0)</f>
        <v>1.5</v>
      </c>
      <c r="N8" s="45">
        <f>IF(C8&lt;&gt;0,J8/C8,0)</f>
        <v>2</v>
      </c>
    </row>
    <row r="9" spans="1:14" ht="12.75">
      <c r="A9" s="37" t="s">
        <v>40</v>
      </c>
      <c r="B9" s="38" t="s">
        <v>21</v>
      </c>
      <c r="C9" s="38">
        <v>0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f t="shared" si="0"/>
        <v>0</v>
      </c>
      <c r="K9" s="38">
        <f t="shared" si="1"/>
        <v>0</v>
      </c>
      <c r="L9" s="43">
        <f aca="true" t="shared" si="2" ref="L9:L44">IF(D9&lt;&gt;0,J9/D9,0)</f>
        <v>0</v>
      </c>
      <c r="M9" s="43">
        <f aca="true" t="shared" si="3" ref="M9:M44">IF(D9&lt;&gt;0,K9/D9,0)</f>
        <v>0</v>
      </c>
      <c r="N9" s="45">
        <f aca="true" t="shared" si="4" ref="N9:N44">IF(C9&lt;&gt;0,J9/C9,0)</f>
        <v>0</v>
      </c>
    </row>
    <row r="10" spans="1:14" ht="12.75">
      <c r="A10" s="37" t="s">
        <v>45</v>
      </c>
      <c r="B10" s="38" t="s">
        <v>21</v>
      </c>
      <c r="C10" s="38">
        <v>1</v>
      </c>
      <c r="D10" s="38">
        <v>3</v>
      </c>
      <c r="E10" s="38">
        <v>3</v>
      </c>
      <c r="F10" s="38">
        <v>0</v>
      </c>
      <c r="G10" s="38">
        <v>0</v>
      </c>
      <c r="H10" s="38">
        <v>0</v>
      </c>
      <c r="I10" s="38">
        <v>1</v>
      </c>
      <c r="J10" s="38">
        <f t="shared" si="0"/>
        <v>3</v>
      </c>
      <c r="K10" s="38">
        <f t="shared" si="1"/>
        <v>3</v>
      </c>
      <c r="L10" s="43">
        <f t="shared" si="2"/>
        <v>1</v>
      </c>
      <c r="M10" s="43">
        <f t="shared" si="3"/>
        <v>1</v>
      </c>
      <c r="N10" s="45">
        <f t="shared" si="4"/>
        <v>3</v>
      </c>
    </row>
    <row r="11" spans="1:14" ht="12.75">
      <c r="A11" s="37" t="s">
        <v>46</v>
      </c>
      <c r="B11" s="38" t="s">
        <v>21</v>
      </c>
      <c r="C11" s="38">
        <v>1</v>
      </c>
      <c r="D11" s="38">
        <v>3</v>
      </c>
      <c r="E11" s="38">
        <v>2</v>
      </c>
      <c r="F11" s="38">
        <v>1</v>
      </c>
      <c r="G11" s="38">
        <v>0</v>
      </c>
      <c r="H11" s="38">
        <v>0</v>
      </c>
      <c r="I11" s="38">
        <v>2</v>
      </c>
      <c r="J11" s="38">
        <f t="shared" si="0"/>
        <v>3</v>
      </c>
      <c r="K11" s="38">
        <f t="shared" si="1"/>
        <v>4</v>
      </c>
      <c r="L11" s="43">
        <f t="shared" si="2"/>
        <v>1</v>
      </c>
      <c r="M11" s="43">
        <f t="shared" si="3"/>
        <v>1.3333333333333333</v>
      </c>
      <c r="N11" s="45">
        <f t="shared" si="4"/>
        <v>3</v>
      </c>
    </row>
    <row r="12" spans="1:14" ht="12.75">
      <c r="A12" s="37" t="s">
        <v>47</v>
      </c>
      <c r="B12" s="38" t="s">
        <v>21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f t="shared" si="0"/>
        <v>0</v>
      </c>
      <c r="K12" s="38">
        <f t="shared" si="1"/>
        <v>0</v>
      </c>
      <c r="L12" s="43">
        <f t="shared" si="2"/>
        <v>0</v>
      </c>
      <c r="M12" s="43">
        <f t="shared" si="3"/>
        <v>0</v>
      </c>
      <c r="N12" s="45">
        <f t="shared" si="4"/>
        <v>0</v>
      </c>
    </row>
    <row r="13" spans="1:14" ht="12.75">
      <c r="A13" s="37" t="s">
        <v>50</v>
      </c>
      <c r="B13" s="38" t="s">
        <v>21</v>
      </c>
      <c r="C13" s="38">
        <v>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f t="shared" si="0"/>
        <v>0</v>
      </c>
      <c r="K13" s="38">
        <f t="shared" si="1"/>
        <v>0</v>
      </c>
      <c r="L13" s="43">
        <f t="shared" si="2"/>
        <v>0</v>
      </c>
      <c r="M13" s="43">
        <f t="shared" si="3"/>
        <v>0</v>
      </c>
      <c r="N13" s="45">
        <f t="shared" si="4"/>
        <v>0</v>
      </c>
    </row>
    <row r="14" spans="1:14" ht="12.75">
      <c r="A14" s="39" t="s">
        <v>51</v>
      </c>
      <c r="B14" s="40" t="s">
        <v>21</v>
      </c>
      <c r="C14" s="38">
        <v>1</v>
      </c>
      <c r="D14" s="38">
        <v>3</v>
      </c>
      <c r="E14" s="38">
        <v>2</v>
      </c>
      <c r="F14" s="38">
        <v>1</v>
      </c>
      <c r="G14" s="38">
        <v>0</v>
      </c>
      <c r="H14" s="38">
        <v>0</v>
      </c>
      <c r="I14" s="38">
        <v>1</v>
      </c>
      <c r="J14" s="38">
        <f t="shared" si="0"/>
        <v>3</v>
      </c>
      <c r="K14" s="38">
        <f t="shared" si="1"/>
        <v>4</v>
      </c>
      <c r="L14" s="43">
        <f t="shared" si="2"/>
        <v>1</v>
      </c>
      <c r="M14" s="43">
        <f t="shared" si="3"/>
        <v>1.3333333333333333</v>
      </c>
      <c r="N14" s="45">
        <f t="shared" si="4"/>
        <v>3</v>
      </c>
    </row>
    <row r="15" spans="1:14" ht="12.75">
      <c r="A15" s="37" t="s">
        <v>52</v>
      </c>
      <c r="B15" s="38" t="s">
        <v>21</v>
      </c>
      <c r="C15" s="38">
        <v>1</v>
      </c>
      <c r="D15" s="38">
        <v>3</v>
      </c>
      <c r="E15" s="38">
        <v>0</v>
      </c>
      <c r="F15" s="38">
        <v>2</v>
      </c>
      <c r="G15" s="38">
        <v>0</v>
      </c>
      <c r="H15" s="38">
        <v>0</v>
      </c>
      <c r="I15" s="38">
        <v>2</v>
      </c>
      <c r="J15" s="38">
        <f t="shared" si="0"/>
        <v>2</v>
      </c>
      <c r="K15" s="38">
        <f t="shared" si="1"/>
        <v>4</v>
      </c>
      <c r="L15" s="43">
        <f t="shared" si="2"/>
        <v>0.6666666666666666</v>
      </c>
      <c r="M15" s="43">
        <f t="shared" si="3"/>
        <v>1.3333333333333333</v>
      </c>
      <c r="N15" s="45">
        <f t="shared" si="4"/>
        <v>2</v>
      </c>
    </row>
    <row r="16" spans="1:14" ht="12.75">
      <c r="A16" s="37" t="s">
        <v>53</v>
      </c>
      <c r="B16" s="38" t="s">
        <v>23</v>
      </c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f t="shared" si="0"/>
        <v>0</v>
      </c>
      <c r="K16" s="38">
        <f t="shared" si="1"/>
        <v>0</v>
      </c>
      <c r="L16" s="43">
        <f t="shared" si="2"/>
        <v>0</v>
      </c>
      <c r="M16" s="43">
        <f t="shared" si="3"/>
        <v>0</v>
      </c>
      <c r="N16" s="45">
        <f t="shared" si="4"/>
        <v>0</v>
      </c>
    </row>
    <row r="17" spans="1:14" ht="12.75">
      <c r="A17" s="37" t="s">
        <v>55</v>
      </c>
      <c r="B17" s="38" t="s">
        <v>21</v>
      </c>
      <c r="C17" s="38">
        <v>0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f t="shared" si="0"/>
        <v>0</v>
      </c>
      <c r="K17" s="38">
        <f t="shared" si="1"/>
        <v>0</v>
      </c>
      <c r="L17" s="43">
        <f t="shared" si="2"/>
        <v>0</v>
      </c>
      <c r="M17" s="43">
        <f t="shared" si="3"/>
        <v>0</v>
      </c>
      <c r="N17" s="45">
        <f t="shared" si="4"/>
        <v>0</v>
      </c>
    </row>
    <row r="18" spans="1:14" ht="12.75">
      <c r="A18" s="39" t="s">
        <v>56</v>
      </c>
      <c r="B18" s="40" t="s">
        <v>23</v>
      </c>
      <c r="C18" s="38">
        <v>1</v>
      </c>
      <c r="D18" s="38">
        <v>2</v>
      </c>
      <c r="E18" s="38">
        <v>1</v>
      </c>
      <c r="F18" s="38">
        <v>0</v>
      </c>
      <c r="G18" s="38">
        <v>0</v>
      </c>
      <c r="H18" s="38">
        <v>0</v>
      </c>
      <c r="I18" s="38">
        <v>0</v>
      </c>
      <c r="J18" s="38">
        <f t="shared" si="0"/>
        <v>1</v>
      </c>
      <c r="K18" s="38">
        <f t="shared" si="1"/>
        <v>1</v>
      </c>
      <c r="L18" s="43">
        <f t="shared" si="2"/>
        <v>0.5</v>
      </c>
      <c r="M18" s="43">
        <f t="shared" si="3"/>
        <v>0.5</v>
      </c>
      <c r="N18" s="45">
        <f t="shared" si="4"/>
        <v>1</v>
      </c>
    </row>
    <row r="19" spans="1:14" ht="12.75">
      <c r="A19" s="39" t="s">
        <v>58</v>
      </c>
      <c r="B19" s="40" t="s">
        <v>23</v>
      </c>
      <c r="C19" s="38">
        <v>0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f t="shared" si="0"/>
        <v>0</v>
      </c>
      <c r="K19" s="38">
        <f t="shared" si="1"/>
        <v>0</v>
      </c>
      <c r="L19" s="43">
        <f t="shared" si="2"/>
        <v>0</v>
      </c>
      <c r="M19" s="43">
        <f t="shared" si="3"/>
        <v>0</v>
      </c>
      <c r="N19" s="45">
        <f t="shared" si="4"/>
        <v>0</v>
      </c>
    </row>
    <row r="20" spans="1:14" ht="12.75">
      <c r="A20" s="37" t="s">
        <v>59</v>
      </c>
      <c r="B20" s="38" t="s">
        <v>21</v>
      </c>
      <c r="C20" s="38">
        <v>1</v>
      </c>
      <c r="D20" s="38">
        <v>3</v>
      </c>
      <c r="E20" s="38">
        <v>3</v>
      </c>
      <c r="F20" s="38">
        <v>0</v>
      </c>
      <c r="G20" s="38">
        <v>0</v>
      </c>
      <c r="H20" s="38">
        <v>0</v>
      </c>
      <c r="I20" s="38">
        <v>3</v>
      </c>
      <c r="J20" s="38">
        <f t="shared" si="0"/>
        <v>3</v>
      </c>
      <c r="K20" s="38">
        <f t="shared" si="1"/>
        <v>3</v>
      </c>
      <c r="L20" s="43">
        <f t="shared" si="2"/>
        <v>1</v>
      </c>
      <c r="M20" s="43">
        <f t="shared" si="3"/>
        <v>1</v>
      </c>
      <c r="N20" s="45">
        <f t="shared" si="4"/>
        <v>3</v>
      </c>
    </row>
    <row r="21" spans="1:14" ht="12.75">
      <c r="A21" s="37" t="s">
        <v>60</v>
      </c>
      <c r="B21" s="38" t="s">
        <v>23</v>
      </c>
      <c r="C21" s="38">
        <v>1</v>
      </c>
      <c r="D21" s="38">
        <v>3</v>
      </c>
      <c r="E21" s="38">
        <v>3</v>
      </c>
      <c r="F21" s="38">
        <v>0</v>
      </c>
      <c r="G21" s="38">
        <v>0</v>
      </c>
      <c r="H21" s="38">
        <v>0</v>
      </c>
      <c r="I21" s="38">
        <v>2</v>
      </c>
      <c r="J21" s="38">
        <f t="shared" si="0"/>
        <v>3</v>
      </c>
      <c r="K21" s="38">
        <f t="shared" si="1"/>
        <v>3</v>
      </c>
      <c r="L21" s="43">
        <f t="shared" si="2"/>
        <v>1</v>
      </c>
      <c r="M21" s="43">
        <f t="shared" si="3"/>
        <v>1</v>
      </c>
      <c r="N21" s="45">
        <f t="shared" si="4"/>
        <v>3</v>
      </c>
    </row>
    <row r="22" spans="1:14" ht="12.75">
      <c r="A22" s="39" t="s">
        <v>76</v>
      </c>
      <c r="B22" s="40" t="s">
        <v>23</v>
      </c>
      <c r="C22" s="38">
        <v>1</v>
      </c>
      <c r="D22" s="38">
        <v>3</v>
      </c>
      <c r="E22" s="38">
        <v>1</v>
      </c>
      <c r="F22" s="38">
        <v>0</v>
      </c>
      <c r="G22" s="38">
        <v>0</v>
      </c>
      <c r="H22" s="38">
        <v>0</v>
      </c>
      <c r="I22" s="38">
        <v>0</v>
      </c>
      <c r="J22" s="38">
        <f t="shared" si="0"/>
        <v>1</v>
      </c>
      <c r="K22" s="38">
        <f t="shared" si="1"/>
        <v>1</v>
      </c>
      <c r="L22" s="43">
        <f t="shared" si="2"/>
        <v>0.3333333333333333</v>
      </c>
      <c r="M22" s="43">
        <f t="shared" si="3"/>
        <v>0.3333333333333333</v>
      </c>
      <c r="N22" s="45">
        <f t="shared" si="4"/>
        <v>1</v>
      </c>
    </row>
    <row r="23" spans="1:14" ht="12.75">
      <c r="A23" s="39" t="s">
        <v>77</v>
      </c>
      <c r="B23" s="40" t="s">
        <v>21</v>
      </c>
      <c r="C23" s="38">
        <v>1</v>
      </c>
      <c r="D23" s="38">
        <v>3</v>
      </c>
      <c r="E23" s="38">
        <v>3</v>
      </c>
      <c r="F23" s="38">
        <v>0</v>
      </c>
      <c r="G23" s="38">
        <v>0</v>
      </c>
      <c r="H23" s="38">
        <v>0</v>
      </c>
      <c r="I23" s="38">
        <v>2</v>
      </c>
      <c r="J23" s="38">
        <f t="shared" si="0"/>
        <v>3</v>
      </c>
      <c r="K23" s="38">
        <f t="shared" si="1"/>
        <v>3</v>
      </c>
      <c r="L23" s="43">
        <f t="shared" si="2"/>
        <v>1</v>
      </c>
      <c r="M23" s="43">
        <f t="shared" si="3"/>
        <v>1</v>
      </c>
      <c r="N23" s="45">
        <f t="shared" si="4"/>
        <v>3</v>
      </c>
    </row>
    <row r="24" spans="1:14" ht="12.75">
      <c r="A24" s="39" t="s">
        <v>78</v>
      </c>
      <c r="B24" s="40" t="s">
        <v>23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f t="shared" si="0"/>
        <v>0</v>
      </c>
      <c r="K24" s="38">
        <f t="shared" si="1"/>
        <v>0</v>
      </c>
      <c r="L24" s="43">
        <f t="shared" si="2"/>
        <v>0</v>
      </c>
      <c r="M24" s="43">
        <f t="shared" si="3"/>
        <v>0</v>
      </c>
      <c r="N24" s="45">
        <f t="shared" si="4"/>
        <v>0</v>
      </c>
    </row>
    <row r="25" spans="1:14" ht="12.75">
      <c r="A25" s="41" t="s">
        <v>106</v>
      </c>
      <c r="B25" s="42" t="s">
        <v>21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f t="shared" si="0"/>
        <v>0</v>
      </c>
      <c r="K25" s="38">
        <f t="shared" si="1"/>
        <v>0</v>
      </c>
      <c r="L25" s="43">
        <f t="shared" si="2"/>
        <v>0</v>
      </c>
      <c r="M25" s="43">
        <f t="shared" si="3"/>
        <v>0</v>
      </c>
      <c r="N25" s="45">
        <f t="shared" si="4"/>
        <v>0</v>
      </c>
    </row>
    <row r="26" spans="1:14" ht="12.75">
      <c r="A26" s="51" t="s">
        <v>107</v>
      </c>
      <c r="B26" s="51" t="s">
        <v>23</v>
      </c>
      <c r="C26" s="38">
        <v>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f t="shared" si="0"/>
        <v>0</v>
      </c>
      <c r="K26" s="38">
        <f t="shared" si="1"/>
        <v>0</v>
      </c>
      <c r="L26" s="43">
        <f t="shared" si="2"/>
        <v>0</v>
      </c>
      <c r="M26" s="43">
        <f t="shared" si="3"/>
        <v>0</v>
      </c>
      <c r="N26" s="45">
        <f t="shared" si="4"/>
        <v>0</v>
      </c>
    </row>
    <row r="27" spans="1:14" ht="12.75">
      <c r="A27" s="51" t="s">
        <v>110</v>
      </c>
      <c r="B27" s="51" t="s">
        <v>21</v>
      </c>
      <c r="C27" s="38">
        <v>1</v>
      </c>
      <c r="D27" s="38">
        <v>2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f t="shared" si="0"/>
        <v>0</v>
      </c>
      <c r="K27" s="38">
        <f t="shared" si="1"/>
        <v>0</v>
      </c>
      <c r="L27" s="43">
        <f t="shared" si="2"/>
        <v>0</v>
      </c>
      <c r="M27" s="43">
        <f t="shared" si="3"/>
        <v>0</v>
      </c>
      <c r="N27" s="45">
        <f t="shared" si="4"/>
        <v>0</v>
      </c>
    </row>
    <row r="28" spans="1:14" ht="12.75">
      <c r="A28" s="51" t="s">
        <v>104</v>
      </c>
      <c r="B28" s="51" t="s">
        <v>21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f t="shared" si="0"/>
        <v>0</v>
      </c>
      <c r="K28" s="38">
        <f t="shared" si="1"/>
        <v>0</v>
      </c>
      <c r="L28" s="43">
        <f t="shared" si="2"/>
        <v>0</v>
      </c>
      <c r="M28" s="43">
        <f t="shared" si="3"/>
        <v>0</v>
      </c>
      <c r="N28" s="45">
        <f t="shared" si="4"/>
        <v>0</v>
      </c>
    </row>
    <row r="29" spans="1:14" ht="12.75">
      <c r="A29" s="51" t="s">
        <v>114</v>
      </c>
      <c r="B29" s="51" t="s">
        <v>21</v>
      </c>
      <c r="C29" s="38">
        <v>0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f t="shared" si="0"/>
        <v>0</v>
      </c>
      <c r="K29" s="38">
        <f t="shared" si="1"/>
        <v>0</v>
      </c>
      <c r="L29" s="43">
        <f t="shared" si="2"/>
        <v>0</v>
      </c>
      <c r="M29" s="43">
        <f t="shared" si="3"/>
        <v>0</v>
      </c>
      <c r="N29" s="45">
        <f t="shared" si="4"/>
        <v>0</v>
      </c>
    </row>
    <row r="30" spans="1:14" ht="12.75">
      <c r="A30" s="51" t="s">
        <v>112</v>
      </c>
      <c r="B30" s="51" t="s">
        <v>21</v>
      </c>
      <c r="C30" s="38">
        <v>0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f t="shared" si="0"/>
        <v>0</v>
      </c>
      <c r="K30" s="38">
        <f t="shared" si="1"/>
        <v>0</v>
      </c>
      <c r="L30" s="43">
        <f t="shared" si="2"/>
        <v>0</v>
      </c>
      <c r="M30" s="43">
        <f t="shared" si="3"/>
        <v>0</v>
      </c>
      <c r="N30" s="45">
        <f t="shared" si="4"/>
        <v>0</v>
      </c>
    </row>
    <row r="31" spans="1:14" ht="12.75">
      <c r="A31" s="51" t="s">
        <v>105</v>
      </c>
      <c r="B31" s="51" t="s">
        <v>21</v>
      </c>
      <c r="C31" s="38">
        <v>0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f t="shared" si="0"/>
        <v>0</v>
      </c>
      <c r="K31" s="38">
        <f t="shared" si="1"/>
        <v>0</v>
      </c>
      <c r="L31" s="43">
        <f t="shared" si="2"/>
        <v>0</v>
      </c>
      <c r="M31" s="43">
        <f t="shared" si="3"/>
        <v>0</v>
      </c>
      <c r="N31" s="45">
        <f t="shared" si="4"/>
        <v>0</v>
      </c>
    </row>
    <row r="32" spans="1:14" ht="12.75">
      <c r="A32" t="s">
        <v>61</v>
      </c>
      <c r="B32" t="s">
        <v>21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 s="38">
        <f>E32+F32+G32+H32</f>
        <v>0</v>
      </c>
      <c r="K32" s="38">
        <f>E32+2*F32+3*G32+4*H32</f>
        <v>0</v>
      </c>
      <c r="L32" s="43">
        <f>IF(D32&lt;&gt;0,J32/D32,0)</f>
        <v>0</v>
      </c>
      <c r="M32" s="43">
        <f>IF(D32&lt;&gt;0,K32/D32,0)</f>
        <v>0</v>
      </c>
      <c r="N32" s="45">
        <f>IF(C32&lt;&gt;0,J32/C32,0)</f>
        <v>0</v>
      </c>
    </row>
    <row r="34" spans="1:14" ht="12.75">
      <c r="A34" s="52" t="s">
        <v>44</v>
      </c>
      <c r="B34" s="53" t="s">
        <v>25</v>
      </c>
      <c r="C34" s="38">
        <v>1</v>
      </c>
      <c r="D34" s="38">
        <v>2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f t="shared" si="0"/>
        <v>0</v>
      </c>
      <c r="K34" s="38">
        <f t="shared" si="1"/>
        <v>0</v>
      </c>
      <c r="L34" s="43">
        <f t="shared" si="2"/>
        <v>0</v>
      </c>
      <c r="M34" s="43">
        <f t="shared" si="3"/>
        <v>0</v>
      </c>
      <c r="N34" s="45">
        <f t="shared" si="4"/>
        <v>0</v>
      </c>
    </row>
    <row r="35" spans="1:14" ht="12.75">
      <c r="A35" s="37" t="s">
        <v>48</v>
      </c>
      <c r="B35" s="38" t="s">
        <v>25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f t="shared" si="0"/>
        <v>0</v>
      </c>
      <c r="K35" s="38">
        <f t="shared" si="1"/>
        <v>0</v>
      </c>
      <c r="L35" s="43">
        <f t="shared" si="2"/>
        <v>0</v>
      </c>
      <c r="M35" s="43">
        <f t="shared" si="3"/>
        <v>0</v>
      </c>
      <c r="N35" s="45">
        <f t="shared" si="4"/>
        <v>0</v>
      </c>
    </row>
    <row r="36" spans="1:14" ht="12.75">
      <c r="A36" s="37" t="s">
        <v>49</v>
      </c>
      <c r="B36" s="38" t="s">
        <v>25</v>
      </c>
      <c r="C36" s="38">
        <v>1</v>
      </c>
      <c r="D36" s="38">
        <v>3</v>
      </c>
      <c r="E36" s="38">
        <v>3</v>
      </c>
      <c r="F36" s="38">
        <v>0</v>
      </c>
      <c r="G36" s="38">
        <v>0</v>
      </c>
      <c r="H36" s="38">
        <v>0</v>
      </c>
      <c r="I36" s="38">
        <v>2</v>
      </c>
      <c r="J36" s="38">
        <f t="shared" si="0"/>
        <v>3</v>
      </c>
      <c r="K36" s="38">
        <f t="shared" si="1"/>
        <v>3</v>
      </c>
      <c r="L36" s="43">
        <f t="shared" si="2"/>
        <v>1</v>
      </c>
      <c r="M36" s="43">
        <f t="shared" si="3"/>
        <v>1</v>
      </c>
      <c r="N36" s="45">
        <f t="shared" si="4"/>
        <v>3</v>
      </c>
    </row>
    <row r="37" spans="1:14" ht="12.75">
      <c r="A37" s="39" t="s">
        <v>54</v>
      </c>
      <c r="B37" s="40" t="s">
        <v>25</v>
      </c>
      <c r="C37" s="38">
        <v>1</v>
      </c>
      <c r="D37" s="38">
        <v>3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f t="shared" si="0"/>
        <v>0</v>
      </c>
      <c r="K37" s="38">
        <f t="shared" si="1"/>
        <v>0</v>
      </c>
      <c r="L37" s="43">
        <f t="shared" si="2"/>
        <v>0</v>
      </c>
      <c r="M37" s="43">
        <f t="shared" si="3"/>
        <v>0</v>
      </c>
      <c r="N37" s="45">
        <f t="shared" si="4"/>
        <v>0</v>
      </c>
    </row>
    <row r="38" spans="1:14" ht="12.75">
      <c r="A38" s="39" t="s">
        <v>57</v>
      </c>
      <c r="B38" s="40" t="s">
        <v>25</v>
      </c>
      <c r="C38" s="38">
        <v>0</v>
      </c>
      <c r="D38" s="38">
        <v>0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f t="shared" si="0"/>
        <v>0</v>
      </c>
      <c r="K38" s="38">
        <f t="shared" si="1"/>
        <v>0</v>
      </c>
      <c r="L38" s="43">
        <f t="shared" si="2"/>
        <v>0</v>
      </c>
      <c r="M38" s="43">
        <f t="shared" si="3"/>
        <v>0</v>
      </c>
      <c r="N38" s="45">
        <f t="shared" si="4"/>
        <v>0</v>
      </c>
    </row>
    <row r="39" spans="1:14" ht="12.75">
      <c r="A39" s="37" t="s">
        <v>103</v>
      </c>
      <c r="B39" s="40" t="s">
        <v>25</v>
      </c>
      <c r="C39" s="38">
        <v>1</v>
      </c>
      <c r="D39" s="38">
        <v>2</v>
      </c>
      <c r="E39" s="38">
        <v>1</v>
      </c>
      <c r="F39" s="38">
        <v>1</v>
      </c>
      <c r="G39" s="38">
        <v>0</v>
      </c>
      <c r="H39" s="38">
        <v>0</v>
      </c>
      <c r="I39" s="38">
        <v>0</v>
      </c>
      <c r="J39" s="38">
        <f t="shared" si="0"/>
        <v>2</v>
      </c>
      <c r="K39" s="38">
        <f t="shared" si="1"/>
        <v>3</v>
      </c>
      <c r="L39" s="43">
        <f t="shared" si="2"/>
        <v>1</v>
      </c>
      <c r="M39" s="43">
        <f t="shared" si="3"/>
        <v>1.5</v>
      </c>
      <c r="N39" s="45">
        <f t="shared" si="4"/>
        <v>2</v>
      </c>
    </row>
    <row r="40" spans="1:14" ht="12.75">
      <c r="A40" s="39" t="s">
        <v>109</v>
      </c>
      <c r="B40" s="40" t="s">
        <v>25</v>
      </c>
      <c r="C40" s="38">
        <v>0</v>
      </c>
      <c r="D40" s="38">
        <v>0</v>
      </c>
      <c r="E40" s="38">
        <v>0</v>
      </c>
      <c r="F40" s="38">
        <v>0</v>
      </c>
      <c r="G40" s="38">
        <v>0</v>
      </c>
      <c r="H40" s="38">
        <v>0</v>
      </c>
      <c r="I40" s="38">
        <v>0</v>
      </c>
      <c r="J40" s="38">
        <f t="shared" si="0"/>
        <v>0</v>
      </c>
      <c r="K40" s="38">
        <f t="shared" si="1"/>
        <v>0</v>
      </c>
      <c r="L40" s="43">
        <f t="shared" si="2"/>
        <v>0</v>
      </c>
      <c r="M40" s="43">
        <f t="shared" si="3"/>
        <v>0</v>
      </c>
      <c r="N40" s="45">
        <f t="shared" si="4"/>
        <v>0</v>
      </c>
    </row>
    <row r="41" spans="1:14" ht="12.75">
      <c r="A41" s="39" t="s">
        <v>108</v>
      </c>
      <c r="B41" s="40" t="s">
        <v>25</v>
      </c>
      <c r="C41" s="38">
        <v>0</v>
      </c>
      <c r="D41" s="38">
        <v>0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f t="shared" si="0"/>
        <v>0</v>
      </c>
      <c r="K41" s="38">
        <f t="shared" si="1"/>
        <v>0</v>
      </c>
      <c r="L41" s="43">
        <f t="shared" si="2"/>
        <v>0</v>
      </c>
      <c r="M41" s="43">
        <f t="shared" si="3"/>
        <v>0</v>
      </c>
      <c r="N41" s="45">
        <f t="shared" si="4"/>
        <v>0</v>
      </c>
    </row>
    <row r="42" spans="1:14" ht="12.75">
      <c r="A42" s="37" t="s">
        <v>111</v>
      </c>
      <c r="B42" s="40" t="s">
        <v>25</v>
      </c>
      <c r="C42" s="38">
        <v>0</v>
      </c>
      <c r="D42" s="38">
        <v>0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f t="shared" si="0"/>
        <v>0</v>
      </c>
      <c r="K42" s="38">
        <f t="shared" si="1"/>
        <v>0</v>
      </c>
      <c r="L42" s="43">
        <f t="shared" si="2"/>
        <v>0</v>
      </c>
      <c r="M42" s="43">
        <f t="shared" si="3"/>
        <v>0</v>
      </c>
      <c r="N42" s="45">
        <f t="shared" si="4"/>
        <v>0</v>
      </c>
    </row>
    <row r="43" spans="1:14" ht="12.75">
      <c r="A43" s="46" t="s">
        <v>113</v>
      </c>
      <c r="B43" s="42" t="s">
        <v>25</v>
      </c>
      <c r="C43" s="38">
        <v>0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f>E43+F43+G43+H43</f>
        <v>0</v>
      </c>
      <c r="K43" s="38">
        <f>E43+2*F43+3*G43+4*H43</f>
        <v>0</v>
      </c>
      <c r="L43" s="43">
        <f>IF(D43&lt;&gt;0,J43/D43,0)</f>
        <v>0</v>
      </c>
      <c r="M43" s="43">
        <f>IF(D43&lt;&gt;0,K43/D43,0)</f>
        <v>0</v>
      </c>
      <c r="N43" s="45">
        <f>IF(C43&lt;&gt;0,J43/C43,0)</f>
        <v>0</v>
      </c>
    </row>
    <row r="44" spans="1:14" ht="12.75">
      <c r="A44" s="46" t="s">
        <v>79</v>
      </c>
      <c r="B44" s="42" t="s">
        <v>25</v>
      </c>
      <c r="C44" s="38">
        <v>0</v>
      </c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f t="shared" si="0"/>
        <v>0</v>
      </c>
      <c r="K44" s="38">
        <f t="shared" si="1"/>
        <v>0</v>
      </c>
      <c r="L44" s="43">
        <f t="shared" si="2"/>
        <v>0</v>
      </c>
      <c r="M44" s="43">
        <f t="shared" si="3"/>
        <v>0</v>
      </c>
      <c r="N44" s="45">
        <f t="shared" si="4"/>
        <v>0</v>
      </c>
    </row>
    <row r="45" spans="1:14" ht="12.75">
      <c r="A45" s="38"/>
      <c r="B45" s="40"/>
      <c r="C45" s="40"/>
      <c r="D45" s="40"/>
      <c r="E45" s="40"/>
      <c r="F45" s="40"/>
      <c r="G45" s="40"/>
      <c r="H45" s="40"/>
      <c r="I45" s="40"/>
      <c r="J45" s="38"/>
      <c r="K45" s="38"/>
      <c r="L45" s="43"/>
      <c r="M45" s="43"/>
      <c r="N45" s="44"/>
    </row>
    <row r="46" spans="1:14" ht="12.75">
      <c r="A46" s="9" t="s">
        <v>26</v>
      </c>
      <c r="B46" s="7"/>
      <c r="C46" s="7">
        <f aca="true" t="shared" si="5" ref="C46:K46">SUM(C8:C44)</f>
        <v>15</v>
      </c>
      <c r="D46" s="7">
        <f t="shared" si="5"/>
        <v>40</v>
      </c>
      <c r="E46" s="7">
        <f t="shared" si="5"/>
        <v>23</v>
      </c>
      <c r="F46" s="7">
        <f t="shared" si="5"/>
        <v>6</v>
      </c>
      <c r="G46" s="7">
        <f t="shared" si="5"/>
        <v>0</v>
      </c>
      <c r="H46" s="7">
        <f t="shared" si="5"/>
        <v>0</v>
      </c>
      <c r="I46" s="7">
        <f>SUM(I8:I44)</f>
        <v>17</v>
      </c>
      <c r="J46" s="7">
        <f t="shared" si="5"/>
        <v>29</v>
      </c>
      <c r="K46" s="7">
        <f t="shared" si="5"/>
        <v>35</v>
      </c>
      <c r="L46" s="10">
        <f>J46/D46</f>
        <v>0.725</v>
      </c>
      <c r="M46" s="10">
        <f>K46/D46</f>
        <v>0.875</v>
      </c>
      <c r="N46" s="13">
        <f>J46/C46</f>
        <v>1.9333333333333333</v>
      </c>
    </row>
    <row r="47" spans="2:13" ht="12.75">
      <c r="B47" s="1"/>
      <c r="C47" s="1"/>
      <c r="D47" s="1"/>
      <c r="E47" s="1"/>
      <c r="F47" s="1"/>
      <c r="G47" s="1"/>
      <c r="H47" s="1"/>
      <c r="I47" s="1"/>
      <c r="J47" s="1"/>
      <c r="K47" s="2"/>
      <c r="L47" s="2"/>
      <c r="M47" s="3"/>
    </row>
    <row r="48" spans="1:13" ht="12.75">
      <c r="A48" s="14"/>
      <c r="B48" s="15"/>
      <c r="G48" s="17"/>
      <c r="H48" s="17"/>
      <c r="I48" s="17"/>
      <c r="J48" s="18"/>
      <c r="K48" s="2"/>
      <c r="L48" s="2"/>
      <c r="M48" s="3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8"/>
  <sheetViews>
    <sheetView workbookViewId="0" topLeftCell="A1">
      <selection activeCell="C53" sqref="C53"/>
    </sheetView>
  </sheetViews>
  <sheetFormatPr defaultColWidth="11.00390625" defaultRowHeight="12"/>
  <cols>
    <col min="1" max="1" width="14.875" style="0" customWidth="1"/>
    <col min="2" max="2" width="5.625" style="0" customWidth="1"/>
    <col min="3" max="3" width="5.50390625" style="0" customWidth="1"/>
    <col min="4" max="5" width="5.875" style="0" customWidth="1"/>
    <col min="6" max="6" width="6.375" style="0" customWidth="1"/>
    <col min="7" max="7" width="5.875" style="0" customWidth="1"/>
    <col min="8" max="8" width="8.50390625" style="0" customWidth="1"/>
    <col min="9" max="9" width="9.50390625" style="0" customWidth="1"/>
    <col min="10" max="10" width="8.00390625" style="0" customWidth="1"/>
    <col min="11" max="11" width="9.00390625" style="0" customWidth="1"/>
    <col min="12" max="12" width="9.125" style="0" customWidth="1"/>
    <col min="13" max="13" width="10.375" style="0" customWidth="1"/>
    <col min="14" max="14" width="8.50390625" style="0" customWidth="1"/>
  </cols>
  <sheetData>
    <row r="1" spans="1:13" ht="12.75">
      <c r="A1" s="36" t="s">
        <v>115</v>
      </c>
      <c r="B1" s="36" t="s">
        <v>4</v>
      </c>
      <c r="C1" s="1"/>
      <c r="D1" s="1"/>
      <c r="E1" s="1"/>
      <c r="F1" s="1"/>
      <c r="G1" s="1"/>
      <c r="H1" s="1"/>
      <c r="I1" s="1"/>
      <c r="J1" s="1"/>
      <c r="K1" s="2"/>
      <c r="L1" s="2"/>
      <c r="M1" s="3"/>
    </row>
    <row r="2" spans="1:13" ht="12.75">
      <c r="A2" s="36" t="s">
        <v>116</v>
      </c>
      <c r="B2" s="36" t="s">
        <v>122</v>
      </c>
      <c r="C2" s="1">
        <v>12</v>
      </c>
      <c r="D2" s="1">
        <v>17</v>
      </c>
      <c r="E2" s="1"/>
      <c r="F2" s="1"/>
      <c r="G2" s="1"/>
      <c r="H2" s="1"/>
      <c r="I2" s="1"/>
      <c r="J2" s="1"/>
      <c r="K2" s="2"/>
      <c r="L2" s="2"/>
      <c r="M2" s="3"/>
    </row>
    <row r="3" spans="1:13" ht="12.75">
      <c r="A3" s="36"/>
      <c r="B3" s="1"/>
      <c r="C3" s="1"/>
      <c r="D3" s="1"/>
      <c r="E3" s="1"/>
      <c r="F3" s="1"/>
      <c r="G3" s="1"/>
      <c r="H3" s="1"/>
      <c r="I3" s="1"/>
      <c r="J3" s="1"/>
      <c r="K3" s="2"/>
      <c r="L3" s="2"/>
      <c r="M3" s="3"/>
    </row>
    <row r="4" spans="1:13" ht="12.75">
      <c r="A4" s="36" t="s">
        <v>117</v>
      </c>
      <c r="B4" s="1">
        <v>3</v>
      </c>
      <c r="C4" s="1">
        <v>3</v>
      </c>
      <c r="D4" s="1">
        <v>3</v>
      </c>
      <c r="E4" s="1">
        <v>3</v>
      </c>
      <c r="F4" s="1"/>
      <c r="G4" s="1"/>
      <c r="H4" s="1"/>
      <c r="I4" s="1"/>
      <c r="J4" s="1"/>
      <c r="K4" s="2"/>
      <c r="L4" s="2"/>
      <c r="M4" s="3"/>
    </row>
    <row r="5" spans="1:13" ht="12.75">
      <c r="A5" s="36" t="s">
        <v>118</v>
      </c>
      <c r="B5" s="1">
        <v>1</v>
      </c>
      <c r="C5" s="1">
        <v>6</v>
      </c>
      <c r="D5" s="1">
        <v>0</v>
      </c>
      <c r="E5" s="1">
        <v>10</v>
      </c>
      <c r="F5" s="1"/>
      <c r="G5" s="1"/>
      <c r="H5" s="1"/>
      <c r="I5" s="1"/>
      <c r="J5" s="1"/>
      <c r="K5" s="2"/>
      <c r="L5" s="2"/>
      <c r="M5" s="3"/>
    </row>
    <row r="6" spans="2:13" ht="12.75">
      <c r="B6" s="1"/>
      <c r="C6" s="1"/>
      <c r="D6" s="1"/>
      <c r="E6" s="1"/>
      <c r="F6" s="1"/>
      <c r="G6" s="1"/>
      <c r="H6" s="1"/>
      <c r="I6" s="1"/>
      <c r="J6" s="1"/>
      <c r="K6" s="2"/>
      <c r="L6" s="2"/>
      <c r="M6" s="3"/>
    </row>
    <row r="7" spans="1:14" ht="12.75">
      <c r="A7" s="47" t="s">
        <v>42</v>
      </c>
      <c r="B7" s="48" t="s">
        <v>9</v>
      </c>
      <c r="C7" s="48" t="s">
        <v>10</v>
      </c>
      <c r="D7" s="48" t="s">
        <v>11</v>
      </c>
      <c r="E7" s="48" t="s">
        <v>12</v>
      </c>
      <c r="F7" s="48" t="s">
        <v>13</v>
      </c>
      <c r="G7" s="48" t="s">
        <v>14</v>
      </c>
      <c r="H7" s="48" t="s">
        <v>15</v>
      </c>
      <c r="I7" s="48" t="s">
        <v>43</v>
      </c>
      <c r="J7" s="48" t="s">
        <v>16</v>
      </c>
      <c r="K7" s="48" t="s">
        <v>17</v>
      </c>
      <c r="L7" s="49" t="s">
        <v>18</v>
      </c>
      <c r="M7" s="49" t="s">
        <v>19</v>
      </c>
      <c r="N7" s="50" t="s">
        <v>20</v>
      </c>
    </row>
    <row r="8" spans="1:14" ht="12.75">
      <c r="A8" s="37" t="s">
        <v>39</v>
      </c>
      <c r="B8" s="38" t="s">
        <v>21</v>
      </c>
      <c r="C8" s="38">
        <v>1</v>
      </c>
      <c r="D8" s="38">
        <v>2</v>
      </c>
      <c r="E8" s="38">
        <v>1</v>
      </c>
      <c r="F8" s="38">
        <v>1</v>
      </c>
      <c r="G8" s="38">
        <v>0</v>
      </c>
      <c r="H8" s="38">
        <v>0</v>
      </c>
      <c r="I8" s="38">
        <v>1</v>
      </c>
      <c r="J8" s="38">
        <f aca="true" t="shared" si="0" ref="J8:J44">E8+F8+G8+H8</f>
        <v>2</v>
      </c>
      <c r="K8" s="38">
        <f aca="true" t="shared" si="1" ref="K8:K44">E8+2*F8+3*G8+4*H8</f>
        <v>3</v>
      </c>
      <c r="L8" s="43">
        <f>IF(D8&lt;&gt;0,J8/D8,0)</f>
        <v>1</v>
      </c>
      <c r="M8" s="43">
        <f>IF(D8&lt;&gt;0,K8/D8,0)</f>
        <v>1.5</v>
      </c>
      <c r="N8" s="45">
        <f>IF(C8&lt;&gt;0,J8/C8,0)</f>
        <v>2</v>
      </c>
    </row>
    <row r="9" spans="1:14" ht="12.75">
      <c r="A9" s="37" t="s">
        <v>40</v>
      </c>
      <c r="B9" s="38" t="s">
        <v>21</v>
      </c>
      <c r="C9" s="38">
        <v>0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f t="shared" si="0"/>
        <v>0</v>
      </c>
      <c r="K9" s="38">
        <f t="shared" si="1"/>
        <v>0</v>
      </c>
      <c r="L9" s="43">
        <f aca="true" t="shared" si="2" ref="L9:L44">IF(D9&lt;&gt;0,J9/D9,0)</f>
        <v>0</v>
      </c>
      <c r="M9" s="43">
        <f aca="true" t="shared" si="3" ref="M9:M44">IF(D9&lt;&gt;0,K9/D9,0)</f>
        <v>0</v>
      </c>
      <c r="N9" s="45">
        <f aca="true" t="shared" si="4" ref="N9:N44">IF(C9&lt;&gt;0,J9/C9,0)</f>
        <v>0</v>
      </c>
    </row>
    <row r="10" spans="1:14" ht="12.75">
      <c r="A10" s="37" t="s">
        <v>45</v>
      </c>
      <c r="B10" s="38" t="s">
        <v>21</v>
      </c>
      <c r="C10" s="38">
        <v>1</v>
      </c>
      <c r="D10" s="38">
        <v>2</v>
      </c>
      <c r="E10" s="38">
        <v>1</v>
      </c>
      <c r="F10" s="38">
        <v>0</v>
      </c>
      <c r="G10" s="38">
        <v>0</v>
      </c>
      <c r="H10" s="38">
        <v>0</v>
      </c>
      <c r="I10" s="38">
        <v>0</v>
      </c>
      <c r="J10" s="38">
        <f t="shared" si="0"/>
        <v>1</v>
      </c>
      <c r="K10" s="38">
        <f t="shared" si="1"/>
        <v>1</v>
      </c>
      <c r="L10" s="43">
        <f t="shared" si="2"/>
        <v>0.5</v>
      </c>
      <c r="M10" s="43">
        <f t="shared" si="3"/>
        <v>0.5</v>
      </c>
      <c r="N10" s="45">
        <f t="shared" si="4"/>
        <v>1</v>
      </c>
    </row>
    <row r="11" spans="1:14" ht="12.75">
      <c r="A11" s="37" t="s">
        <v>46</v>
      </c>
      <c r="B11" s="38" t="s">
        <v>21</v>
      </c>
      <c r="C11" s="38">
        <v>0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f t="shared" si="0"/>
        <v>0</v>
      </c>
      <c r="K11" s="38">
        <f t="shared" si="1"/>
        <v>0</v>
      </c>
      <c r="L11" s="43">
        <f t="shared" si="2"/>
        <v>0</v>
      </c>
      <c r="M11" s="43">
        <f t="shared" si="3"/>
        <v>0</v>
      </c>
      <c r="N11" s="45">
        <f t="shared" si="4"/>
        <v>0</v>
      </c>
    </row>
    <row r="12" spans="1:14" ht="12.75">
      <c r="A12" s="37" t="s">
        <v>47</v>
      </c>
      <c r="B12" s="38" t="s">
        <v>21</v>
      </c>
      <c r="C12" s="38">
        <v>1</v>
      </c>
      <c r="D12" s="38">
        <v>2</v>
      </c>
      <c r="E12" s="38">
        <v>1</v>
      </c>
      <c r="F12" s="38">
        <v>0</v>
      </c>
      <c r="G12" s="38">
        <v>0</v>
      </c>
      <c r="H12" s="38">
        <v>0</v>
      </c>
      <c r="I12" s="38">
        <v>0</v>
      </c>
      <c r="J12" s="38">
        <f t="shared" si="0"/>
        <v>1</v>
      </c>
      <c r="K12" s="38">
        <f t="shared" si="1"/>
        <v>1</v>
      </c>
      <c r="L12" s="43">
        <f t="shared" si="2"/>
        <v>0.5</v>
      </c>
      <c r="M12" s="43">
        <f t="shared" si="3"/>
        <v>0.5</v>
      </c>
      <c r="N12" s="45">
        <f t="shared" si="4"/>
        <v>1</v>
      </c>
    </row>
    <row r="13" spans="1:14" ht="12.75">
      <c r="A13" s="37" t="s">
        <v>50</v>
      </c>
      <c r="B13" s="38" t="s">
        <v>21</v>
      </c>
      <c r="C13" s="38">
        <v>1</v>
      </c>
      <c r="D13" s="38">
        <v>2</v>
      </c>
      <c r="E13" s="38">
        <v>1</v>
      </c>
      <c r="F13" s="38">
        <v>1</v>
      </c>
      <c r="G13" s="38">
        <v>0</v>
      </c>
      <c r="H13" s="38">
        <v>0</v>
      </c>
      <c r="I13" s="38">
        <v>2</v>
      </c>
      <c r="J13" s="38">
        <f t="shared" si="0"/>
        <v>2</v>
      </c>
      <c r="K13" s="38">
        <f t="shared" si="1"/>
        <v>3</v>
      </c>
      <c r="L13" s="43">
        <f t="shared" si="2"/>
        <v>1</v>
      </c>
      <c r="M13" s="43">
        <f t="shared" si="3"/>
        <v>1.5</v>
      </c>
      <c r="N13" s="45">
        <f t="shared" si="4"/>
        <v>2</v>
      </c>
    </row>
    <row r="14" spans="1:14" ht="12.75">
      <c r="A14" s="39" t="s">
        <v>51</v>
      </c>
      <c r="B14" s="40" t="s">
        <v>21</v>
      </c>
      <c r="C14" s="38">
        <v>1</v>
      </c>
      <c r="D14" s="38">
        <v>2</v>
      </c>
      <c r="E14" s="38">
        <v>0</v>
      </c>
      <c r="F14" s="38">
        <v>2</v>
      </c>
      <c r="G14" s="38">
        <v>0</v>
      </c>
      <c r="H14" s="38">
        <v>0</v>
      </c>
      <c r="I14" s="38">
        <v>0</v>
      </c>
      <c r="J14" s="38">
        <f t="shared" si="0"/>
        <v>2</v>
      </c>
      <c r="K14" s="38">
        <f t="shared" si="1"/>
        <v>4</v>
      </c>
      <c r="L14" s="43">
        <f t="shared" si="2"/>
        <v>1</v>
      </c>
      <c r="M14" s="43">
        <f t="shared" si="3"/>
        <v>2</v>
      </c>
      <c r="N14" s="45">
        <f t="shared" si="4"/>
        <v>2</v>
      </c>
    </row>
    <row r="15" spans="1:14" ht="12.75">
      <c r="A15" s="37" t="s">
        <v>52</v>
      </c>
      <c r="B15" s="38" t="s">
        <v>21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f t="shared" si="0"/>
        <v>0</v>
      </c>
      <c r="K15" s="38">
        <f t="shared" si="1"/>
        <v>0</v>
      </c>
      <c r="L15" s="43">
        <f t="shared" si="2"/>
        <v>0</v>
      </c>
      <c r="M15" s="43">
        <f t="shared" si="3"/>
        <v>0</v>
      </c>
      <c r="N15" s="45">
        <f t="shared" si="4"/>
        <v>0</v>
      </c>
    </row>
    <row r="16" spans="1:14" ht="12.75">
      <c r="A16" s="37" t="s">
        <v>53</v>
      </c>
      <c r="B16" s="38" t="s">
        <v>23</v>
      </c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f t="shared" si="0"/>
        <v>0</v>
      </c>
      <c r="K16" s="38">
        <f t="shared" si="1"/>
        <v>0</v>
      </c>
      <c r="L16" s="43">
        <f t="shared" si="2"/>
        <v>0</v>
      </c>
      <c r="M16" s="43">
        <f t="shared" si="3"/>
        <v>0</v>
      </c>
      <c r="N16" s="45">
        <f t="shared" si="4"/>
        <v>0</v>
      </c>
    </row>
    <row r="17" spans="1:14" ht="12.75">
      <c r="A17" s="37" t="s">
        <v>55</v>
      </c>
      <c r="B17" s="38" t="s">
        <v>21</v>
      </c>
      <c r="C17" s="38">
        <v>0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f t="shared" si="0"/>
        <v>0</v>
      </c>
      <c r="K17" s="38">
        <f t="shared" si="1"/>
        <v>0</v>
      </c>
      <c r="L17" s="43">
        <f t="shared" si="2"/>
        <v>0</v>
      </c>
      <c r="M17" s="43">
        <f t="shared" si="3"/>
        <v>0</v>
      </c>
      <c r="N17" s="45">
        <f t="shared" si="4"/>
        <v>0</v>
      </c>
    </row>
    <row r="18" spans="1:14" ht="12.75">
      <c r="A18" s="39" t="s">
        <v>56</v>
      </c>
      <c r="B18" s="40" t="s">
        <v>23</v>
      </c>
      <c r="C18" s="38">
        <v>1</v>
      </c>
      <c r="D18" s="38">
        <v>2</v>
      </c>
      <c r="E18" s="38">
        <v>1</v>
      </c>
      <c r="F18" s="38">
        <v>0</v>
      </c>
      <c r="G18" s="38">
        <v>1</v>
      </c>
      <c r="H18" s="38">
        <v>0</v>
      </c>
      <c r="I18" s="38">
        <v>2</v>
      </c>
      <c r="J18" s="38">
        <f t="shared" si="0"/>
        <v>2</v>
      </c>
      <c r="K18" s="38">
        <f t="shared" si="1"/>
        <v>4</v>
      </c>
      <c r="L18" s="43">
        <f t="shared" si="2"/>
        <v>1</v>
      </c>
      <c r="M18" s="43">
        <f t="shared" si="3"/>
        <v>2</v>
      </c>
      <c r="N18" s="45">
        <f t="shared" si="4"/>
        <v>2</v>
      </c>
    </row>
    <row r="19" spans="1:14" ht="12.75">
      <c r="A19" s="39" t="s">
        <v>58</v>
      </c>
      <c r="B19" s="40" t="s">
        <v>23</v>
      </c>
      <c r="C19" s="38">
        <v>1</v>
      </c>
      <c r="D19" s="38">
        <v>2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f t="shared" si="0"/>
        <v>0</v>
      </c>
      <c r="K19" s="38">
        <f t="shared" si="1"/>
        <v>0</v>
      </c>
      <c r="L19" s="43">
        <f t="shared" si="2"/>
        <v>0</v>
      </c>
      <c r="M19" s="43">
        <f t="shared" si="3"/>
        <v>0</v>
      </c>
      <c r="N19" s="45">
        <f t="shared" si="4"/>
        <v>0</v>
      </c>
    </row>
    <row r="20" spans="1:14" ht="12.75">
      <c r="A20" s="37" t="s">
        <v>59</v>
      </c>
      <c r="B20" s="38" t="s">
        <v>21</v>
      </c>
      <c r="C20" s="38">
        <v>1</v>
      </c>
      <c r="D20" s="38">
        <v>2</v>
      </c>
      <c r="E20" s="38">
        <v>1</v>
      </c>
      <c r="F20" s="38">
        <v>0</v>
      </c>
      <c r="G20" s="38">
        <v>0</v>
      </c>
      <c r="H20" s="38">
        <v>0</v>
      </c>
      <c r="I20" s="38">
        <v>0</v>
      </c>
      <c r="J20" s="38">
        <f t="shared" si="0"/>
        <v>1</v>
      </c>
      <c r="K20" s="38">
        <f t="shared" si="1"/>
        <v>1</v>
      </c>
      <c r="L20" s="43">
        <f t="shared" si="2"/>
        <v>0.5</v>
      </c>
      <c r="M20" s="43">
        <f t="shared" si="3"/>
        <v>0.5</v>
      </c>
      <c r="N20" s="45">
        <f t="shared" si="4"/>
        <v>1</v>
      </c>
    </row>
    <row r="21" spans="1:14" ht="12.75">
      <c r="A21" s="37" t="s">
        <v>60</v>
      </c>
      <c r="B21" s="38" t="s">
        <v>23</v>
      </c>
      <c r="C21" s="38">
        <v>1</v>
      </c>
      <c r="D21" s="38">
        <v>2</v>
      </c>
      <c r="E21" s="38">
        <v>1</v>
      </c>
      <c r="F21" s="38">
        <v>0</v>
      </c>
      <c r="G21" s="38">
        <v>0</v>
      </c>
      <c r="H21" s="38">
        <v>0</v>
      </c>
      <c r="I21" s="38">
        <v>0</v>
      </c>
      <c r="J21" s="38">
        <f t="shared" si="0"/>
        <v>1</v>
      </c>
      <c r="K21" s="38">
        <f t="shared" si="1"/>
        <v>1</v>
      </c>
      <c r="L21" s="43">
        <f t="shared" si="2"/>
        <v>0.5</v>
      </c>
      <c r="M21" s="43">
        <f t="shared" si="3"/>
        <v>0.5</v>
      </c>
      <c r="N21" s="45">
        <f t="shared" si="4"/>
        <v>1</v>
      </c>
    </row>
    <row r="22" spans="1:14" ht="12.75">
      <c r="A22" s="39" t="s">
        <v>76</v>
      </c>
      <c r="B22" s="40" t="s">
        <v>23</v>
      </c>
      <c r="C22" s="38">
        <v>1</v>
      </c>
      <c r="D22" s="38">
        <v>2</v>
      </c>
      <c r="E22" s="38">
        <v>2</v>
      </c>
      <c r="F22" s="38">
        <v>0</v>
      </c>
      <c r="G22" s="38">
        <v>0</v>
      </c>
      <c r="H22" s="38">
        <v>0</v>
      </c>
      <c r="I22" s="38">
        <v>2</v>
      </c>
      <c r="J22" s="38">
        <f t="shared" si="0"/>
        <v>2</v>
      </c>
      <c r="K22" s="38">
        <f t="shared" si="1"/>
        <v>2</v>
      </c>
      <c r="L22" s="43">
        <f t="shared" si="2"/>
        <v>1</v>
      </c>
      <c r="M22" s="43">
        <f t="shared" si="3"/>
        <v>1</v>
      </c>
      <c r="N22" s="45">
        <f t="shared" si="4"/>
        <v>2</v>
      </c>
    </row>
    <row r="23" spans="1:14" ht="12.75">
      <c r="A23" s="39" t="s">
        <v>77</v>
      </c>
      <c r="B23" s="40" t="s">
        <v>21</v>
      </c>
      <c r="C23" s="38">
        <v>1</v>
      </c>
      <c r="D23" s="38">
        <v>3</v>
      </c>
      <c r="E23" s="38">
        <v>0</v>
      </c>
      <c r="F23" s="38">
        <v>1</v>
      </c>
      <c r="G23" s="38">
        <v>0</v>
      </c>
      <c r="H23" s="38">
        <v>0</v>
      </c>
      <c r="I23" s="38">
        <v>1</v>
      </c>
      <c r="J23" s="38">
        <f t="shared" si="0"/>
        <v>1</v>
      </c>
      <c r="K23" s="38">
        <f t="shared" si="1"/>
        <v>2</v>
      </c>
      <c r="L23" s="43">
        <f t="shared" si="2"/>
        <v>0.3333333333333333</v>
      </c>
      <c r="M23" s="43">
        <f t="shared" si="3"/>
        <v>0.6666666666666666</v>
      </c>
      <c r="N23" s="45">
        <f t="shared" si="4"/>
        <v>1</v>
      </c>
    </row>
    <row r="24" spans="1:14" ht="12.75">
      <c r="A24" s="39" t="s">
        <v>78</v>
      </c>
      <c r="B24" s="40" t="s">
        <v>23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f t="shared" si="0"/>
        <v>0</v>
      </c>
      <c r="K24" s="38">
        <f t="shared" si="1"/>
        <v>0</v>
      </c>
      <c r="L24" s="43">
        <f t="shared" si="2"/>
        <v>0</v>
      </c>
      <c r="M24" s="43">
        <f t="shared" si="3"/>
        <v>0</v>
      </c>
      <c r="N24" s="45">
        <f t="shared" si="4"/>
        <v>0</v>
      </c>
    </row>
    <row r="25" spans="1:14" ht="12.75">
      <c r="A25" s="41" t="s">
        <v>106</v>
      </c>
      <c r="B25" s="42" t="s">
        <v>21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f t="shared" si="0"/>
        <v>0</v>
      </c>
      <c r="K25" s="38">
        <f t="shared" si="1"/>
        <v>0</v>
      </c>
      <c r="L25" s="43">
        <f t="shared" si="2"/>
        <v>0</v>
      </c>
      <c r="M25" s="43">
        <f t="shared" si="3"/>
        <v>0</v>
      </c>
      <c r="N25" s="45">
        <f t="shared" si="4"/>
        <v>0</v>
      </c>
    </row>
    <row r="26" spans="1:14" ht="12.75">
      <c r="A26" s="51" t="s">
        <v>107</v>
      </c>
      <c r="B26" s="51" t="s">
        <v>23</v>
      </c>
      <c r="C26" s="38">
        <v>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f t="shared" si="0"/>
        <v>0</v>
      </c>
      <c r="K26" s="38">
        <f t="shared" si="1"/>
        <v>0</v>
      </c>
      <c r="L26" s="43">
        <f t="shared" si="2"/>
        <v>0</v>
      </c>
      <c r="M26" s="43">
        <f t="shared" si="3"/>
        <v>0</v>
      </c>
      <c r="N26" s="45">
        <f t="shared" si="4"/>
        <v>0</v>
      </c>
    </row>
    <row r="27" spans="1:14" ht="12.75">
      <c r="A27" s="51" t="s">
        <v>110</v>
      </c>
      <c r="B27" s="51" t="s">
        <v>21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f t="shared" si="0"/>
        <v>0</v>
      </c>
      <c r="K27" s="38">
        <f t="shared" si="1"/>
        <v>0</v>
      </c>
      <c r="L27" s="43">
        <f t="shared" si="2"/>
        <v>0</v>
      </c>
      <c r="M27" s="43">
        <f t="shared" si="3"/>
        <v>0</v>
      </c>
      <c r="N27" s="45">
        <f t="shared" si="4"/>
        <v>0</v>
      </c>
    </row>
    <row r="28" spans="1:14" ht="12.75">
      <c r="A28" s="51" t="s">
        <v>104</v>
      </c>
      <c r="B28" s="51" t="s">
        <v>21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f t="shared" si="0"/>
        <v>0</v>
      </c>
      <c r="K28" s="38">
        <f t="shared" si="1"/>
        <v>0</v>
      </c>
      <c r="L28" s="43">
        <f t="shared" si="2"/>
        <v>0</v>
      </c>
      <c r="M28" s="43">
        <f t="shared" si="3"/>
        <v>0</v>
      </c>
      <c r="N28" s="45">
        <f t="shared" si="4"/>
        <v>0</v>
      </c>
    </row>
    <row r="29" spans="1:14" ht="12.75">
      <c r="A29" s="51" t="s">
        <v>114</v>
      </c>
      <c r="B29" s="51" t="s">
        <v>21</v>
      </c>
      <c r="C29" s="38">
        <v>0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f t="shared" si="0"/>
        <v>0</v>
      </c>
      <c r="K29" s="38">
        <f t="shared" si="1"/>
        <v>0</v>
      </c>
      <c r="L29" s="43">
        <f t="shared" si="2"/>
        <v>0</v>
      </c>
      <c r="M29" s="43">
        <f t="shared" si="3"/>
        <v>0</v>
      </c>
      <c r="N29" s="45">
        <f t="shared" si="4"/>
        <v>0</v>
      </c>
    </row>
    <row r="30" spans="1:14" ht="12.75">
      <c r="A30" s="51" t="s">
        <v>112</v>
      </c>
      <c r="B30" s="51" t="s">
        <v>21</v>
      </c>
      <c r="C30" s="38">
        <v>0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f t="shared" si="0"/>
        <v>0</v>
      </c>
      <c r="K30" s="38">
        <f t="shared" si="1"/>
        <v>0</v>
      </c>
      <c r="L30" s="43">
        <f t="shared" si="2"/>
        <v>0</v>
      </c>
      <c r="M30" s="43">
        <f t="shared" si="3"/>
        <v>0</v>
      </c>
      <c r="N30" s="45">
        <f t="shared" si="4"/>
        <v>0</v>
      </c>
    </row>
    <row r="31" spans="1:14" ht="12.75">
      <c r="A31" s="51" t="s">
        <v>105</v>
      </c>
      <c r="B31" s="51" t="s">
        <v>21</v>
      </c>
      <c r="C31" s="38">
        <v>0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f t="shared" si="0"/>
        <v>0</v>
      </c>
      <c r="K31" s="38">
        <f t="shared" si="1"/>
        <v>0</v>
      </c>
      <c r="L31" s="43">
        <f t="shared" si="2"/>
        <v>0</v>
      </c>
      <c r="M31" s="43">
        <f t="shared" si="3"/>
        <v>0</v>
      </c>
      <c r="N31" s="45">
        <f t="shared" si="4"/>
        <v>0</v>
      </c>
    </row>
    <row r="32" spans="1:14" ht="12.75">
      <c r="A32" t="s">
        <v>61</v>
      </c>
      <c r="B32" t="s">
        <v>21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 s="38">
        <f>E32+F32+G32+H32</f>
        <v>0</v>
      </c>
      <c r="K32" s="38">
        <f>E32+2*F32+3*G32+4*H32</f>
        <v>0</v>
      </c>
      <c r="L32" s="43">
        <f>IF(D32&lt;&gt;0,J32/D32,0)</f>
        <v>0</v>
      </c>
      <c r="M32" s="43">
        <f>IF(D32&lt;&gt;0,K32/D32,0)</f>
        <v>0</v>
      </c>
      <c r="N32" s="45">
        <f>IF(C32&lt;&gt;0,J32/C32,0)</f>
        <v>0</v>
      </c>
    </row>
    <row r="34" spans="1:14" ht="12.75">
      <c r="A34" s="52" t="s">
        <v>44</v>
      </c>
      <c r="B34" s="53" t="s">
        <v>25</v>
      </c>
      <c r="C34" s="38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f t="shared" si="0"/>
        <v>0</v>
      </c>
      <c r="K34" s="38">
        <f t="shared" si="1"/>
        <v>0</v>
      </c>
      <c r="L34" s="43">
        <f t="shared" si="2"/>
        <v>0</v>
      </c>
      <c r="M34" s="43">
        <f t="shared" si="3"/>
        <v>0</v>
      </c>
      <c r="N34" s="45">
        <f t="shared" si="4"/>
        <v>0</v>
      </c>
    </row>
    <row r="35" spans="1:14" ht="12.75">
      <c r="A35" s="37" t="s">
        <v>48</v>
      </c>
      <c r="B35" s="38" t="s">
        <v>25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f t="shared" si="0"/>
        <v>0</v>
      </c>
      <c r="K35" s="38">
        <f t="shared" si="1"/>
        <v>0</v>
      </c>
      <c r="L35" s="43">
        <f t="shared" si="2"/>
        <v>0</v>
      </c>
      <c r="M35" s="43">
        <f t="shared" si="3"/>
        <v>0</v>
      </c>
      <c r="N35" s="45">
        <f t="shared" si="4"/>
        <v>0</v>
      </c>
    </row>
    <row r="36" spans="1:14" ht="12.75">
      <c r="A36" s="37" t="s">
        <v>49</v>
      </c>
      <c r="B36" s="38" t="s">
        <v>25</v>
      </c>
      <c r="C36" s="38">
        <v>1</v>
      </c>
      <c r="D36" s="38">
        <v>2</v>
      </c>
      <c r="E36" s="38">
        <v>2</v>
      </c>
      <c r="F36" s="38">
        <v>0</v>
      </c>
      <c r="G36" s="38">
        <v>0</v>
      </c>
      <c r="H36" s="38">
        <v>0</v>
      </c>
      <c r="I36" s="38">
        <v>2</v>
      </c>
      <c r="J36" s="38">
        <f t="shared" si="0"/>
        <v>2</v>
      </c>
      <c r="K36" s="38">
        <f t="shared" si="1"/>
        <v>2</v>
      </c>
      <c r="L36" s="43">
        <f t="shared" si="2"/>
        <v>1</v>
      </c>
      <c r="M36" s="43">
        <f t="shared" si="3"/>
        <v>1</v>
      </c>
      <c r="N36" s="45">
        <f t="shared" si="4"/>
        <v>2</v>
      </c>
    </row>
    <row r="37" spans="1:14" ht="12.75">
      <c r="A37" s="39" t="s">
        <v>54</v>
      </c>
      <c r="B37" s="40" t="s">
        <v>25</v>
      </c>
      <c r="C37" s="38">
        <v>1</v>
      </c>
      <c r="D37" s="38">
        <v>2</v>
      </c>
      <c r="E37" s="38">
        <v>2</v>
      </c>
      <c r="F37" s="38">
        <v>0</v>
      </c>
      <c r="G37" s="38">
        <v>0</v>
      </c>
      <c r="H37" s="38">
        <v>0</v>
      </c>
      <c r="I37" s="38">
        <v>2</v>
      </c>
      <c r="J37" s="38">
        <f t="shared" si="0"/>
        <v>2</v>
      </c>
      <c r="K37" s="38">
        <f t="shared" si="1"/>
        <v>2</v>
      </c>
      <c r="L37" s="43">
        <f t="shared" si="2"/>
        <v>1</v>
      </c>
      <c r="M37" s="43">
        <f t="shared" si="3"/>
        <v>1</v>
      </c>
      <c r="N37" s="45">
        <f t="shared" si="4"/>
        <v>2</v>
      </c>
    </row>
    <row r="38" spans="1:14" ht="12.75">
      <c r="A38" s="39" t="s">
        <v>57</v>
      </c>
      <c r="B38" s="40" t="s">
        <v>25</v>
      </c>
      <c r="C38" s="38">
        <v>1</v>
      </c>
      <c r="D38" s="38">
        <v>2</v>
      </c>
      <c r="E38" s="38">
        <v>1</v>
      </c>
      <c r="F38" s="38">
        <v>0</v>
      </c>
      <c r="G38" s="38">
        <v>0</v>
      </c>
      <c r="H38" s="38">
        <v>0</v>
      </c>
      <c r="I38" s="38">
        <v>0</v>
      </c>
      <c r="J38" s="38">
        <f t="shared" si="0"/>
        <v>1</v>
      </c>
      <c r="K38" s="38">
        <f t="shared" si="1"/>
        <v>1</v>
      </c>
      <c r="L38" s="43">
        <f t="shared" si="2"/>
        <v>0.5</v>
      </c>
      <c r="M38" s="43">
        <f t="shared" si="3"/>
        <v>0.5</v>
      </c>
      <c r="N38" s="45">
        <f t="shared" si="4"/>
        <v>1</v>
      </c>
    </row>
    <row r="39" spans="1:14" ht="12.75">
      <c r="A39" s="37" t="s">
        <v>103</v>
      </c>
      <c r="B39" s="40" t="s">
        <v>25</v>
      </c>
      <c r="C39" s="38">
        <v>0</v>
      </c>
      <c r="D39" s="38">
        <v>0</v>
      </c>
      <c r="E39" s="38">
        <v>0</v>
      </c>
      <c r="F39" s="38">
        <v>0</v>
      </c>
      <c r="G39" s="38">
        <v>0</v>
      </c>
      <c r="H39" s="38">
        <v>0</v>
      </c>
      <c r="I39" s="38">
        <v>0</v>
      </c>
      <c r="J39" s="38">
        <f t="shared" si="0"/>
        <v>0</v>
      </c>
      <c r="K39" s="38">
        <f t="shared" si="1"/>
        <v>0</v>
      </c>
      <c r="L39" s="43">
        <f t="shared" si="2"/>
        <v>0</v>
      </c>
      <c r="M39" s="43">
        <f t="shared" si="3"/>
        <v>0</v>
      </c>
      <c r="N39" s="45">
        <f t="shared" si="4"/>
        <v>0</v>
      </c>
    </row>
    <row r="40" spans="1:14" ht="12.75">
      <c r="A40" s="39" t="s">
        <v>109</v>
      </c>
      <c r="B40" s="40" t="s">
        <v>25</v>
      </c>
      <c r="C40" s="38">
        <v>0</v>
      </c>
      <c r="D40" s="38">
        <v>0</v>
      </c>
      <c r="E40" s="38">
        <v>0</v>
      </c>
      <c r="F40" s="38">
        <v>0</v>
      </c>
      <c r="G40" s="38">
        <v>0</v>
      </c>
      <c r="H40" s="38">
        <v>0</v>
      </c>
      <c r="I40" s="38">
        <v>0</v>
      </c>
      <c r="J40" s="38">
        <f t="shared" si="0"/>
        <v>0</v>
      </c>
      <c r="K40" s="38">
        <f t="shared" si="1"/>
        <v>0</v>
      </c>
      <c r="L40" s="43">
        <f t="shared" si="2"/>
        <v>0</v>
      </c>
      <c r="M40" s="43">
        <f t="shared" si="3"/>
        <v>0</v>
      </c>
      <c r="N40" s="45">
        <f t="shared" si="4"/>
        <v>0</v>
      </c>
    </row>
    <row r="41" spans="1:14" ht="12.75">
      <c r="A41" s="39" t="s">
        <v>108</v>
      </c>
      <c r="B41" s="40" t="s">
        <v>25</v>
      </c>
      <c r="C41" s="38">
        <v>0</v>
      </c>
      <c r="D41" s="38">
        <v>0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f t="shared" si="0"/>
        <v>0</v>
      </c>
      <c r="K41" s="38">
        <f t="shared" si="1"/>
        <v>0</v>
      </c>
      <c r="L41" s="43">
        <f t="shared" si="2"/>
        <v>0</v>
      </c>
      <c r="M41" s="43">
        <f t="shared" si="3"/>
        <v>0</v>
      </c>
      <c r="N41" s="45">
        <f t="shared" si="4"/>
        <v>0</v>
      </c>
    </row>
    <row r="42" spans="1:14" ht="12.75">
      <c r="A42" s="37" t="s">
        <v>111</v>
      </c>
      <c r="B42" s="40" t="s">
        <v>25</v>
      </c>
      <c r="C42" s="38">
        <v>1</v>
      </c>
      <c r="D42" s="38">
        <v>2</v>
      </c>
      <c r="E42" s="38">
        <v>1</v>
      </c>
      <c r="F42" s="38">
        <v>0</v>
      </c>
      <c r="G42" s="38">
        <v>0</v>
      </c>
      <c r="H42" s="38">
        <v>0</v>
      </c>
      <c r="I42" s="38">
        <v>0</v>
      </c>
      <c r="J42" s="38">
        <f t="shared" si="0"/>
        <v>1</v>
      </c>
      <c r="K42" s="38">
        <f t="shared" si="1"/>
        <v>1</v>
      </c>
      <c r="L42" s="43">
        <f t="shared" si="2"/>
        <v>0.5</v>
      </c>
      <c r="M42" s="43">
        <f t="shared" si="3"/>
        <v>0.5</v>
      </c>
      <c r="N42" s="45">
        <f t="shared" si="4"/>
        <v>1</v>
      </c>
    </row>
    <row r="43" spans="1:14" ht="12.75">
      <c r="A43" s="46" t="s">
        <v>113</v>
      </c>
      <c r="B43" s="42" t="s">
        <v>25</v>
      </c>
      <c r="C43" s="38">
        <v>0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f>E43+F43+G43+H43</f>
        <v>0</v>
      </c>
      <c r="K43" s="38">
        <f>E43+2*F43+3*G43+4*H43</f>
        <v>0</v>
      </c>
      <c r="L43" s="43">
        <f>IF(D43&lt;&gt;0,J43/D43,0)</f>
        <v>0</v>
      </c>
      <c r="M43" s="43">
        <f>IF(D43&lt;&gt;0,K43/D43,0)</f>
        <v>0</v>
      </c>
      <c r="N43" s="45">
        <f>IF(C43&lt;&gt;0,J43/C43,0)</f>
        <v>0</v>
      </c>
    </row>
    <row r="44" spans="1:14" ht="12.75">
      <c r="A44" s="46" t="s">
        <v>79</v>
      </c>
      <c r="B44" s="42" t="s">
        <v>25</v>
      </c>
      <c r="C44" s="38">
        <v>0</v>
      </c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f t="shared" si="0"/>
        <v>0</v>
      </c>
      <c r="K44" s="38">
        <f t="shared" si="1"/>
        <v>0</v>
      </c>
      <c r="L44" s="43">
        <f t="shared" si="2"/>
        <v>0</v>
      </c>
      <c r="M44" s="43">
        <f t="shared" si="3"/>
        <v>0</v>
      </c>
      <c r="N44" s="45">
        <f t="shared" si="4"/>
        <v>0</v>
      </c>
    </row>
    <row r="45" spans="1:14" ht="12.75">
      <c r="A45" s="38"/>
      <c r="B45" s="40"/>
      <c r="C45" s="40"/>
      <c r="D45" s="40"/>
      <c r="E45" s="40"/>
      <c r="F45" s="40"/>
      <c r="G45" s="40"/>
      <c r="H45" s="40"/>
      <c r="I45" s="40"/>
      <c r="J45" s="38"/>
      <c r="K45" s="38"/>
      <c r="L45" s="43"/>
      <c r="M45" s="43"/>
      <c r="N45" s="44"/>
    </row>
    <row r="46" spans="1:14" ht="12.75">
      <c r="A46" s="9" t="s">
        <v>26</v>
      </c>
      <c r="B46" s="7"/>
      <c r="C46" s="7">
        <f aca="true" t="shared" si="5" ref="C46:K46">SUM(C8:C44)</f>
        <v>15</v>
      </c>
      <c r="D46" s="7">
        <f t="shared" si="5"/>
        <v>31</v>
      </c>
      <c r="E46" s="7">
        <f t="shared" si="5"/>
        <v>15</v>
      </c>
      <c r="F46" s="7">
        <f t="shared" si="5"/>
        <v>5</v>
      </c>
      <c r="G46" s="7">
        <f t="shared" si="5"/>
        <v>1</v>
      </c>
      <c r="H46" s="7">
        <f t="shared" si="5"/>
        <v>0</v>
      </c>
      <c r="I46" s="7">
        <f>SUM(I8:I44)</f>
        <v>12</v>
      </c>
      <c r="J46" s="7">
        <f t="shared" si="5"/>
        <v>21</v>
      </c>
      <c r="K46" s="7">
        <f t="shared" si="5"/>
        <v>28</v>
      </c>
      <c r="L46" s="10">
        <f>J46/D46</f>
        <v>0.6774193548387096</v>
      </c>
      <c r="M46" s="10">
        <f>K46/D46</f>
        <v>0.9032258064516129</v>
      </c>
      <c r="N46" s="13">
        <f>J46/C46</f>
        <v>1.4</v>
      </c>
    </row>
    <row r="47" spans="2:13" ht="12.75">
      <c r="B47" s="1"/>
      <c r="C47" s="1"/>
      <c r="D47" s="1"/>
      <c r="E47" s="1"/>
      <c r="F47" s="1"/>
      <c r="G47" s="1"/>
      <c r="H47" s="1"/>
      <c r="I47" s="1"/>
      <c r="J47" s="1"/>
      <c r="K47" s="2"/>
      <c r="L47" s="2"/>
      <c r="M47" s="3"/>
    </row>
    <row r="48" spans="1:13" ht="12.75">
      <c r="A48" s="14"/>
      <c r="B48" s="15"/>
      <c r="G48" s="17"/>
      <c r="H48" s="17"/>
      <c r="I48" s="17"/>
      <c r="J48" s="18"/>
      <c r="K48" s="2"/>
      <c r="L48" s="2"/>
      <c r="M48" s="3"/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48"/>
  <sheetViews>
    <sheetView workbookViewId="0" topLeftCell="A1">
      <selection activeCell="C53" sqref="C53"/>
    </sheetView>
  </sheetViews>
  <sheetFormatPr defaultColWidth="11.00390625" defaultRowHeight="12"/>
  <cols>
    <col min="1" max="1" width="14.875" style="0" customWidth="1"/>
    <col min="2" max="2" width="5.625" style="0" customWidth="1"/>
    <col min="3" max="3" width="5.50390625" style="0" customWidth="1"/>
    <col min="4" max="5" width="5.875" style="0" customWidth="1"/>
    <col min="6" max="6" width="6.375" style="0" customWidth="1"/>
    <col min="7" max="7" width="5.875" style="0" customWidth="1"/>
    <col min="8" max="8" width="8.50390625" style="0" customWidth="1"/>
    <col min="9" max="9" width="9.50390625" style="0" customWidth="1"/>
    <col min="10" max="10" width="8.00390625" style="0" customWidth="1"/>
    <col min="11" max="11" width="9.00390625" style="0" customWidth="1"/>
    <col min="12" max="12" width="9.125" style="0" customWidth="1"/>
    <col min="13" max="13" width="10.375" style="0" customWidth="1"/>
    <col min="14" max="14" width="8.50390625" style="0" customWidth="1"/>
  </cols>
  <sheetData>
    <row r="1" spans="1:13" ht="12.75">
      <c r="A1" s="36" t="s">
        <v>115</v>
      </c>
      <c r="B1" s="36" t="s">
        <v>5</v>
      </c>
      <c r="C1" s="1"/>
      <c r="D1" s="1"/>
      <c r="E1" s="1"/>
      <c r="F1" s="1"/>
      <c r="G1" s="1"/>
      <c r="H1" s="1"/>
      <c r="I1" s="1"/>
      <c r="J1" s="1"/>
      <c r="K1" s="2"/>
      <c r="L1" s="2"/>
      <c r="M1" s="3"/>
    </row>
    <row r="2" spans="1:13" ht="12.75">
      <c r="A2" s="36" t="s">
        <v>116</v>
      </c>
      <c r="B2" s="36" t="s">
        <v>122</v>
      </c>
      <c r="C2" s="1">
        <v>3</v>
      </c>
      <c r="D2" s="1">
        <v>19</v>
      </c>
      <c r="E2" s="1"/>
      <c r="F2" s="1"/>
      <c r="G2" s="1"/>
      <c r="H2" s="1"/>
      <c r="I2" s="1"/>
      <c r="J2" s="1"/>
      <c r="K2" s="2"/>
      <c r="L2" s="2"/>
      <c r="M2" s="3"/>
    </row>
    <row r="3" spans="1:13" ht="12.75">
      <c r="A3" s="36"/>
      <c r="B3" s="1"/>
      <c r="C3" s="1"/>
      <c r="D3" s="1"/>
      <c r="E3" s="1"/>
      <c r="F3" s="1"/>
      <c r="G3" s="1"/>
      <c r="H3" s="1"/>
      <c r="I3" s="1"/>
      <c r="J3" s="1"/>
      <c r="K3" s="2"/>
      <c r="L3" s="2"/>
      <c r="M3" s="3"/>
    </row>
    <row r="4" spans="1:13" ht="12.75">
      <c r="A4" s="36" t="s">
        <v>117</v>
      </c>
      <c r="B4" s="1">
        <v>0</v>
      </c>
      <c r="C4" s="1">
        <v>0</v>
      </c>
      <c r="D4" s="1">
        <v>0</v>
      </c>
      <c r="E4" s="1">
        <v>0</v>
      </c>
      <c r="F4" s="1">
        <v>0</v>
      </c>
      <c r="G4" s="1">
        <v>3</v>
      </c>
      <c r="H4" s="1"/>
      <c r="I4" s="1"/>
      <c r="J4" s="1"/>
      <c r="K4" s="2"/>
      <c r="L4" s="2"/>
      <c r="M4" s="3"/>
    </row>
    <row r="5" spans="1:13" ht="12.75">
      <c r="A5" s="36" t="s">
        <v>118</v>
      </c>
      <c r="B5" s="1">
        <v>9</v>
      </c>
      <c r="C5" s="1">
        <v>1</v>
      </c>
      <c r="D5" s="1">
        <v>5</v>
      </c>
      <c r="E5" s="1">
        <v>2</v>
      </c>
      <c r="F5" s="1">
        <v>2</v>
      </c>
      <c r="G5" s="1"/>
      <c r="H5" s="1"/>
      <c r="I5" s="1"/>
      <c r="J5" s="1"/>
      <c r="K5" s="2"/>
      <c r="L5" s="2"/>
      <c r="M5" s="3"/>
    </row>
    <row r="6" spans="2:13" ht="12.75">
      <c r="B6" s="1"/>
      <c r="C6" s="1"/>
      <c r="D6" s="1"/>
      <c r="E6" s="1"/>
      <c r="F6" s="1"/>
      <c r="G6" s="1"/>
      <c r="H6" s="1"/>
      <c r="I6" s="1"/>
      <c r="J6" s="1"/>
      <c r="K6" s="2"/>
      <c r="L6" s="2"/>
      <c r="M6" s="3"/>
    </row>
    <row r="7" spans="1:14" ht="12.75">
      <c r="A7" s="47" t="s">
        <v>42</v>
      </c>
      <c r="B7" s="48" t="s">
        <v>9</v>
      </c>
      <c r="C7" s="48" t="s">
        <v>10</v>
      </c>
      <c r="D7" s="48" t="s">
        <v>11</v>
      </c>
      <c r="E7" s="48" t="s">
        <v>12</v>
      </c>
      <c r="F7" s="48" t="s">
        <v>13</v>
      </c>
      <c r="G7" s="48" t="s">
        <v>14</v>
      </c>
      <c r="H7" s="48" t="s">
        <v>15</v>
      </c>
      <c r="I7" s="48" t="s">
        <v>43</v>
      </c>
      <c r="J7" s="48" t="s">
        <v>16</v>
      </c>
      <c r="K7" s="48" t="s">
        <v>17</v>
      </c>
      <c r="L7" s="49" t="s">
        <v>18</v>
      </c>
      <c r="M7" s="49" t="s">
        <v>19</v>
      </c>
      <c r="N7" s="50" t="s">
        <v>20</v>
      </c>
    </row>
    <row r="8" spans="1:14" ht="12.75">
      <c r="A8" s="37" t="s">
        <v>39</v>
      </c>
      <c r="B8" s="38" t="s">
        <v>21</v>
      </c>
      <c r="C8" s="38">
        <v>1</v>
      </c>
      <c r="D8" s="38">
        <v>2</v>
      </c>
      <c r="E8" s="38">
        <v>1</v>
      </c>
      <c r="F8" s="38">
        <v>0</v>
      </c>
      <c r="G8" s="38">
        <v>0</v>
      </c>
      <c r="H8" s="38">
        <v>0</v>
      </c>
      <c r="I8" s="38">
        <v>0</v>
      </c>
      <c r="J8" s="38">
        <f aca="true" t="shared" si="0" ref="J8:J44">E8+F8+G8+H8</f>
        <v>1</v>
      </c>
      <c r="K8" s="38">
        <f aca="true" t="shared" si="1" ref="K8:K44">E8+2*F8+3*G8+4*H8</f>
        <v>1</v>
      </c>
      <c r="L8" s="43">
        <f>IF(D8&lt;&gt;0,J8/D8,0)</f>
        <v>0.5</v>
      </c>
      <c r="M8" s="43">
        <f>IF(D8&lt;&gt;0,K8/D8,0)</f>
        <v>0.5</v>
      </c>
      <c r="N8" s="45">
        <f>IF(C8&lt;&gt;0,J8/C8,0)</f>
        <v>1</v>
      </c>
    </row>
    <row r="9" spans="1:14" ht="12.75">
      <c r="A9" s="37" t="s">
        <v>40</v>
      </c>
      <c r="B9" s="38" t="s">
        <v>21</v>
      </c>
      <c r="C9" s="38">
        <v>1</v>
      </c>
      <c r="D9" s="38">
        <v>2</v>
      </c>
      <c r="E9" s="38">
        <v>1</v>
      </c>
      <c r="F9" s="38">
        <v>1</v>
      </c>
      <c r="G9" s="38">
        <v>0</v>
      </c>
      <c r="H9" s="38">
        <v>0</v>
      </c>
      <c r="I9" s="38">
        <v>1</v>
      </c>
      <c r="J9" s="38">
        <f t="shared" si="0"/>
        <v>2</v>
      </c>
      <c r="K9" s="38">
        <f t="shared" si="1"/>
        <v>3</v>
      </c>
      <c r="L9" s="43">
        <f aca="true" t="shared" si="2" ref="L9:L44">IF(D9&lt;&gt;0,J9/D9,0)</f>
        <v>1</v>
      </c>
      <c r="M9" s="43">
        <f aca="true" t="shared" si="3" ref="M9:M44">IF(D9&lt;&gt;0,K9/D9,0)</f>
        <v>1.5</v>
      </c>
      <c r="N9" s="45">
        <f aca="true" t="shared" si="4" ref="N9:N44">IF(C9&lt;&gt;0,J9/C9,0)</f>
        <v>2</v>
      </c>
    </row>
    <row r="10" spans="1:14" ht="12.75">
      <c r="A10" s="37" t="s">
        <v>45</v>
      </c>
      <c r="B10" s="38" t="s">
        <v>21</v>
      </c>
      <c r="C10" s="38">
        <v>1</v>
      </c>
      <c r="D10" s="38">
        <v>2</v>
      </c>
      <c r="E10" s="38">
        <v>1</v>
      </c>
      <c r="F10" s="38">
        <v>0</v>
      </c>
      <c r="G10" s="38">
        <v>1</v>
      </c>
      <c r="H10" s="38">
        <v>0</v>
      </c>
      <c r="I10" s="38">
        <v>1</v>
      </c>
      <c r="J10" s="38">
        <f t="shared" si="0"/>
        <v>2</v>
      </c>
      <c r="K10" s="38">
        <f t="shared" si="1"/>
        <v>4</v>
      </c>
      <c r="L10" s="43">
        <f t="shared" si="2"/>
        <v>1</v>
      </c>
      <c r="M10" s="43">
        <f t="shared" si="3"/>
        <v>2</v>
      </c>
      <c r="N10" s="45">
        <f t="shared" si="4"/>
        <v>2</v>
      </c>
    </row>
    <row r="11" spans="1:14" ht="12.75">
      <c r="A11" s="37" t="s">
        <v>46</v>
      </c>
      <c r="B11" s="38" t="s">
        <v>21</v>
      </c>
      <c r="C11" s="38">
        <v>1</v>
      </c>
      <c r="D11" s="38">
        <v>1</v>
      </c>
      <c r="E11" s="38">
        <v>1</v>
      </c>
      <c r="F11" s="38">
        <v>0</v>
      </c>
      <c r="G11" s="38">
        <v>0</v>
      </c>
      <c r="H11" s="38">
        <v>0</v>
      </c>
      <c r="I11" s="38">
        <v>0</v>
      </c>
      <c r="J11" s="38">
        <f t="shared" si="0"/>
        <v>1</v>
      </c>
      <c r="K11" s="38">
        <f t="shared" si="1"/>
        <v>1</v>
      </c>
      <c r="L11" s="43">
        <f t="shared" si="2"/>
        <v>1</v>
      </c>
      <c r="M11" s="43">
        <f t="shared" si="3"/>
        <v>1</v>
      </c>
      <c r="N11" s="45">
        <f t="shared" si="4"/>
        <v>1</v>
      </c>
    </row>
    <row r="12" spans="1:14" ht="12.75">
      <c r="A12" s="37" t="s">
        <v>47</v>
      </c>
      <c r="B12" s="38" t="s">
        <v>21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f t="shared" si="0"/>
        <v>0</v>
      </c>
      <c r="K12" s="38">
        <f t="shared" si="1"/>
        <v>0</v>
      </c>
      <c r="L12" s="43">
        <f t="shared" si="2"/>
        <v>0</v>
      </c>
      <c r="M12" s="43">
        <f t="shared" si="3"/>
        <v>0</v>
      </c>
      <c r="N12" s="45">
        <f t="shared" si="4"/>
        <v>0</v>
      </c>
    </row>
    <row r="13" spans="1:14" ht="12.75">
      <c r="A13" s="37" t="s">
        <v>50</v>
      </c>
      <c r="B13" s="38" t="s">
        <v>21</v>
      </c>
      <c r="C13" s="38">
        <v>1</v>
      </c>
      <c r="D13" s="38">
        <v>1</v>
      </c>
      <c r="E13" s="38">
        <v>1</v>
      </c>
      <c r="F13" s="38">
        <v>0</v>
      </c>
      <c r="G13" s="38">
        <v>0</v>
      </c>
      <c r="H13" s="38">
        <v>0</v>
      </c>
      <c r="I13" s="38">
        <v>0</v>
      </c>
      <c r="J13" s="38">
        <f t="shared" si="0"/>
        <v>1</v>
      </c>
      <c r="K13" s="38">
        <f t="shared" si="1"/>
        <v>1</v>
      </c>
      <c r="L13" s="43">
        <f t="shared" si="2"/>
        <v>1</v>
      </c>
      <c r="M13" s="43">
        <f t="shared" si="3"/>
        <v>1</v>
      </c>
      <c r="N13" s="45">
        <f t="shared" si="4"/>
        <v>1</v>
      </c>
    </row>
    <row r="14" spans="1:14" ht="12.75">
      <c r="A14" s="39" t="s">
        <v>51</v>
      </c>
      <c r="B14" s="40" t="s">
        <v>21</v>
      </c>
      <c r="C14" s="38">
        <v>1</v>
      </c>
      <c r="D14" s="38">
        <v>1</v>
      </c>
      <c r="E14" s="38">
        <v>1</v>
      </c>
      <c r="F14" s="38">
        <v>0</v>
      </c>
      <c r="G14" s="38">
        <v>0</v>
      </c>
      <c r="H14" s="38">
        <v>0</v>
      </c>
      <c r="I14" s="38">
        <v>0</v>
      </c>
      <c r="J14" s="38">
        <f t="shared" si="0"/>
        <v>1</v>
      </c>
      <c r="K14" s="38">
        <f t="shared" si="1"/>
        <v>1</v>
      </c>
      <c r="L14" s="43">
        <f t="shared" si="2"/>
        <v>1</v>
      </c>
      <c r="M14" s="43">
        <f t="shared" si="3"/>
        <v>1</v>
      </c>
      <c r="N14" s="45">
        <f t="shared" si="4"/>
        <v>1</v>
      </c>
    </row>
    <row r="15" spans="1:14" ht="12.75">
      <c r="A15" s="37" t="s">
        <v>52</v>
      </c>
      <c r="B15" s="38" t="s">
        <v>21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f t="shared" si="0"/>
        <v>0</v>
      </c>
      <c r="K15" s="38">
        <f t="shared" si="1"/>
        <v>0</v>
      </c>
      <c r="L15" s="43">
        <f t="shared" si="2"/>
        <v>0</v>
      </c>
      <c r="M15" s="43">
        <f t="shared" si="3"/>
        <v>0</v>
      </c>
      <c r="N15" s="45">
        <f t="shared" si="4"/>
        <v>0</v>
      </c>
    </row>
    <row r="16" spans="1:14" ht="12.75">
      <c r="A16" s="37" t="s">
        <v>53</v>
      </c>
      <c r="B16" s="38" t="s">
        <v>23</v>
      </c>
      <c r="C16" s="38">
        <v>1</v>
      </c>
      <c r="D16" s="38">
        <v>1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f t="shared" si="0"/>
        <v>0</v>
      </c>
      <c r="K16" s="38">
        <f t="shared" si="1"/>
        <v>0</v>
      </c>
      <c r="L16" s="43">
        <f t="shared" si="2"/>
        <v>0</v>
      </c>
      <c r="M16" s="43">
        <f t="shared" si="3"/>
        <v>0</v>
      </c>
      <c r="N16" s="45">
        <f t="shared" si="4"/>
        <v>0</v>
      </c>
    </row>
    <row r="17" spans="1:14" ht="12.75">
      <c r="A17" s="37" t="s">
        <v>55</v>
      </c>
      <c r="B17" s="38" t="s">
        <v>21</v>
      </c>
      <c r="C17" s="38">
        <v>0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f t="shared" si="0"/>
        <v>0</v>
      </c>
      <c r="K17" s="38">
        <f t="shared" si="1"/>
        <v>0</v>
      </c>
      <c r="L17" s="43">
        <f t="shared" si="2"/>
        <v>0</v>
      </c>
      <c r="M17" s="43">
        <f t="shared" si="3"/>
        <v>0</v>
      </c>
      <c r="N17" s="45">
        <f t="shared" si="4"/>
        <v>0</v>
      </c>
    </row>
    <row r="18" spans="1:14" ht="12.75">
      <c r="A18" s="39" t="s">
        <v>56</v>
      </c>
      <c r="B18" s="40" t="s">
        <v>23</v>
      </c>
      <c r="C18" s="38">
        <v>1</v>
      </c>
      <c r="D18" s="38">
        <v>1</v>
      </c>
      <c r="E18" s="38">
        <v>1</v>
      </c>
      <c r="F18" s="38">
        <v>0</v>
      </c>
      <c r="G18" s="38">
        <v>0</v>
      </c>
      <c r="H18" s="38">
        <v>0</v>
      </c>
      <c r="I18" s="38">
        <v>0</v>
      </c>
      <c r="J18" s="38">
        <f t="shared" si="0"/>
        <v>1</v>
      </c>
      <c r="K18" s="38">
        <f t="shared" si="1"/>
        <v>1</v>
      </c>
      <c r="L18" s="43">
        <f t="shared" si="2"/>
        <v>1</v>
      </c>
      <c r="M18" s="43">
        <f t="shared" si="3"/>
        <v>1</v>
      </c>
      <c r="N18" s="45">
        <f t="shared" si="4"/>
        <v>1</v>
      </c>
    </row>
    <row r="19" spans="1:14" ht="12.75">
      <c r="A19" s="39" t="s">
        <v>58</v>
      </c>
      <c r="B19" s="40" t="s">
        <v>23</v>
      </c>
      <c r="C19" s="38">
        <v>0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f t="shared" si="0"/>
        <v>0</v>
      </c>
      <c r="K19" s="38">
        <f t="shared" si="1"/>
        <v>0</v>
      </c>
      <c r="L19" s="43">
        <f t="shared" si="2"/>
        <v>0</v>
      </c>
      <c r="M19" s="43">
        <f t="shared" si="3"/>
        <v>0</v>
      </c>
      <c r="N19" s="45">
        <f t="shared" si="4"/>
        <v>0</v>
      </c>
    </row>
    <row r="20" spans="1:14" ht="12.75">
      <c r="A20" s="37" t="s">
        <v>59</v>
      </c>
      <c r="B20" s="38" t="s">
        <v>21</v>
      </c>
      <c r="C20" s="38">
        <v>1</v>
      </c>
      <c r="D20" s="38">
        <v>2</v>
      </c>
      <c r="E20" s="38">
        <v>1</v>
      </c>
      <c r="F20" s="38">
        <v>0</v>
      </c>
      <c r="G20" s="38">
        <v>0</v>
      </c>
      <c r="H20" s="38">
        <v>0</v>
      </c>
      <c r="I20" s="38">
        <v>0</v>
      </c>
      <c r="J20" s="38">
        <f t="shared" si="0"/>
        <v>1</v>
      </c>
      <c r="K20" s="38">
        <f t="shared" si="1"/>
        <v>1</v>
      </c>
      <c r="L20" s="43">
        <f t="shared" si="2"/>
        <v>0.5</v>
      </c>
      <c r="M20" s="43">
        <f t="shared" si="3"/>
        <v>0.5</v>
      </c>
      <c r="N20" s="45">
        <f t="shared" si="4"/>
        <v>1</v>
      </c>
    </row>
    <row r="21" spans="1:14" ht="12.75">
      <c r="A21" s="37" t="s">
        <v>60</v>
      </c>
      <c r="B21" s="38" t="s">
        <v>23</v>
      </c>
      <c r="C21" s="38">
        <v>1</v>
      </c>
      <c r="D21" s="38">
        <v>1</v>
      </c>
      <c r="E21" s="38">
        <v>1</v>
      </c>
      <c r="F21" s="38">
        <v>0</v>
      </c>
      <c r="G21" s="38">
        <v>0</v>
      </c>
      <c r="H21" s="38">
        <v>0</v>
      </c>
      <c r="I21" s="38">
        <v>0</v>
      </c>
      <c r="J21" s="38">
        <f t="shared" si="0"/>
        <v>1</v>
      </c>
      <c r="K21" s="38">
        <f t="shared" si="1"/>
        <v>1</v>
      </c>
      <c r="L21" s="43">
        <f t="shared" si="2"/>
        <v>1</v>
      </c>
      <c r="M21" s="43">
        <f t="shared" si="3"/>
        <v>1</v>
      </c>
      <c r="N21" s="45">
        <f t="shared" si="4"/>
        <v>1</v>
      </c>
    </row>
    <row r="22" spans="1:14" ht="12.75">
      <c r="A22" s="39" t="s">
        <v>76</v>
      </c>
      <c r="B22" s="40" t="s">
        <v>23</v>
      </c>
      <c r="C22" s="38">
        <v>1</v>
      </c>
      <c r="D22" s="38">
        <v>2</v>
      </c>
      <c r="E22" s="38">
        <v>2</v>
      </c>
      <c r="F22" s="38">
        <v>0</v>
      </c>
      <c r="G22" s="38">
        <v>0</v>
      </c>
      <c r="H22" s="38">
        <v>0</v>
      </c>
      <c r="I22" s="38">
        <v>0</v>
      </c>
      <c r="J22" s="38">
        <f t="shared" si="0"/>
        <v>2</v>
      </c>
      <c r="K22" s="38">
        <f t="shared" si="1"/>
        <v>2</v>
      </c>
      <c r="L22" s="43">
        <f t="shared" si="2"/>
        <v>1</v>
      </c>
      <c r="M22" s="43">
        <f t="shared" si="3"/>
        <v>1</v>
      </c>
      <c r="N22" s="45">
        <f t="shared" si="4"/>
        <v>2</v>
      </c>
    </row>
    <row r="23" spans="1:14" ht="12.75">
      <c r="A23" s="39" t="s">
        <v>77</v>
      </c>
      <c r="B23" s="40" t="s">
        <v>21</v>
      </c>
      <c r="C23" s="38">
        <v>1</v>
      </c>
      <c r="D23" s="38">
        <v>2</v>
      </c>
      <c r="E23" s="38">
        <v>1</v>
      </c>
      <c r="F23" s="38">
        <v>0</v>
      </c>
      <c r="G23" s="38">
        <v>0</v>
      </c>
      <c r="H23" s="38">
        <v>0</v>
      </c>
      <c r="I23" s="38">
        <v>0</v>
      </c>
      <c r="J23" s="38">
        <f t="shared" si="0"/>
        <v>1</v>
      </c>
      <c r="K23" s="38">
        <f t="shared" si="1"/>
        <v>1</v>
      </c>
      <c r="L23" s="43">
        <f t="shared" si="2"/>
        <v>0.5</v>
      </c>
      <c r="M23" s="43">
        <f t="shared" si="3"/>
        <v>0.5</v>
      </c>
      <c r="N23" s="45">
        <f t="shared" si="4"/>
        <v>1</v>
      </c>
    </row>
    <row r="24" spans="1:14" ht="12.75">
      <c r="A24" s="39" t="s">
        <v>78</v>
      </c>
      <c r="B24" s="40" t="s">
        <v>23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f t="shared" si="0"/>
        <v>0</v>
      </c>
      <c r="K24" s="38">
        <f t="shared" si="1"/>
        <v>0</v>
      </c>
      <c r="L24" s="43">
        <f t="shared" si="2"/>
        <v>0</v>
      </c>
      <c r="M24" s="43">
        <f t="shared" si="3"/>
        <v>0</v>
      </c>
      <c r="N24" s="45">
        <f t="shared" si="4"/>
        <v>0</v>
      </c>
    </row>
    <row r="25" spans="1:14" ht="12.75">
      <c r="A25" s="41" t="s">
        <v>106</v>
      </c>
      <c r="B25" s="42" t="s">
        <v>21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f t="shared" si="0"/>
        <v>0</v>
      </c>
      <c r="K25" s="38">
        <f t="shared" si="1"/>
        <v>0</v>
      </c>
      <c r="L25" s="43">
        <f t="shared" si="2"/>
        <v>0</v>
      </c>
      <c r="M25" s="43">
        <f t="shared" si="3"/>
        <v>0</v>
      </c>
      <c r="N25" s="45">
        <f t="shared" si="4"/>
        <v>0</v>
      </c>
    </row>
    <row r="26" spans="1:14" ht="12.75">
      <c r="A26" s="51" t="s">
        <v>107</v>
      </c>
      <c r="B26" s="51" t="s">
        <v>23</v>
      </c>
      <c r="C26" s="38">
        <v>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f t="shared" si="0"/>
        <v>0</v>
      </c>
      <c r="K26" s="38">
        <f t="shared" si="1"/>
        <v>0</v>
      </c>
      <c r="L26" s="43">
        <f t="shared" si="2"/>
        <v>0</v>
      </c>
      <c r="M26" s="43">
        <f t="shared" si="3"/>
        <v>0</v>
      </c>
      <c r="N26" s="45">
        <f t="shared" si="4"/>
        <v>0</v>
      </c>
    </row>
    <row r="27" spans="1:14" ht="12.75">
      <c r="A27" s="51" t="s">
        <v>110</v>
      </c>
      <c r="B27" s="51" t="s">
        <v>21</v>
      </c>
      <c r="C27" s="38">
        <v>1</v>
      </c>
      <c r="D27" s="38">
        <v>2</v>
      </c>
      <c r="E27" s="38">
        <v>1</v>
      </c>
      <c r="F27" s="38">
        <v>0</v>
      </c>
      <c r="G27" s="38">
        <v>0</v>
      </c>
      <c r="H27" s="38">
        <v>0</v>
      </c>
      <c r="I27" s="38">
        <v>0</v>
      </c>
      <c r="J27" s="38">
        <f t="shared" si="0"/>
        <v>1</v>
      </c>
      <c r="K27" s="38">
        <f t="shared" si="1"/>
        <v>1</v>
      </c>
      <c r="L27" s="43">
        <f t="shared" si="2"/>
        <v>0.5</v>
      </c>
      <c r="M27" s="43">
        <f t="shared" si="3"/>
        <v>0.5</v>
      </c>
      <c r="N27" s="45">
        <f t="shared" si="4"/>
        <v>1</v>
      </c>
    </row>
    <row r="28" spans="1:14" ht="12.75">
      <c r="A28" s="51" t="s">
        <v>104</v>
      </c>
      <c r="B28" s="51" t="s">
        <v>21</v>
      </c>
      <c r="C28" s="38">
        <v>1</v>
      </c>
      <c r="D28" s="38">
        <v>2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f t="shared" si="0"/>
        <v>0</v>
      </c>
      <c r="K28" s="38">
        <f t="shared" si="1"/>
        <v>0</v>
      </c>
      <c r="L28" s="43">
        <f t="shared" si="2"/>
        <v>0</v>
      </c>
      <c r="M28" s="43">
        <f t="shared" si="3"/>
        <v>0</v>
      </c>
      <c r="N28" s="45">
        <f t="shared" si="4"/>
        <v>0</v>
      </c>
    </row>
    <row r="29" spans="1:14" ht="12.75">
      <c r="A29" s="51" t="s">
        <v>114</v>
      </c>
      <c r="B29" s="51" t="s">
        <v>21</v>
      </c>
      <c r="C29" s="38">
        <v>0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f t="shared" si="0"/>
        <v>0</v>
      </c>
      <c r="K29" s="38">
        <f t="shared" si="1"/>
        <v>0</v>
      </c>
      <c r="L29" s="43">
        <f t="shared" si="2"/>
        <v>0</v>
      </c>
      <c r="M29" s="43">
        <f t="shared" si="3"/>
        <v>0</v>
      </c>
      <c r="N29" s="45">
        <f t="shared" si="4"/>
        <v>0</v>
      </c>
    </row>
    <row r="30" spans="1:14" ht="12.75">
      <c r="A30" s="51" t="s">
        <v>112</v>
      </c>
      <c r="B30" s="51" t="s">
        <v>21</v>
      </c>
      <c r="C30" s="38">
        <v>0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f t="shared" si="0"/>
        <v>0</v>
      </c>
      <c r="K30" s="38">
        <f t="shared" si="1"/>
        <v>0</v>
      </c>
      <c r="L30" s="43">
        <f t="shared" si="2"/>
        <v>0</v>
      </c>
      <c r="M30" s="43">
        <f t="shared" si="3"/>
        <v>0</v>
      </c>
      <c r="N30" s="45">
        <f t="shared" si="4"/>
        <v>0</v>
      </c>
    </row>
    <row r="31" spans="1:14" ht="12.75">
      <c r="A31" s="51" t="s">
        <v>105</v>
      </c>
      <c r="B31" s="51" t="s">
        <v>21</v>
      </c>
      <c r="C31" s="38">
        <v>1</v>
      </c>
      <c r="D31" s="38">
        <v>2</v>
      </c>
      <c r="E31" s="38">
        <v>2</v>
      </c>
      <c r="F31" s="38">
        <v>0</v>
      </c>
      <c r="G31" s="38">
        <v>0</v>
      </c>
      <c r="H31" s="38">
        <v>0</v>
      </c>
      <c r="I31" s="38">
        <v>0</v>
      </c>
      <c r="J31" s="38">
        <f t="shared" si="0"/>
        <v>2</v>
      </c>
      <c r="K31" s="38">
        <f t="shared" si="1"/>
        <v>2</v>
      </c>
      <c r="L31" s="43">
        <f t="shared" si="2"/>
        <v>1</v>
      </c>
      <c r="M31" s="43">
        <f t="shared" si="3"/>
        <v>1</v>
      </c>
      <c r="N31" s="45">
        <f t="shared" si="4"/>
        <v>2</v>
      </c>
    </row>
    <row r="32" spans="1:14" ht="12.75">
      <c r="A32" t="s">
        <v>61</v>
      </c>
      <c r="B32" t="s">
        <v>21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 s="38">
        <f>E32+F32+G32+H32</f>
        <v>0</v>
      </c>
      <c r="K32" s="38">
        <f>E32+2*F32+3*G32+4*H32</f>
        <v>0</v>
      </c>
      <c r="L32" s="43">
        <f>IF(D32&lt;&gt;0,J32/D32,0)</f>
        <v>0</v>
      </c>
      <c r="M32" s="43">
        <f>IF(D32&lt;&gt;0,K32/D32,0)</f>
        <v>0</v>
      </c>
      <c r="N32" s="45">
        <f>IF(C32&lt;&gt;0,J32/C32,0)</f>
        <v>0</v>
      </c>
    </row>
    <row r="34" spans="1:14" ht="12.75">
      <c r="A34" s="52" t="s">
        <v>44</v>
      </c>
      <c r="B34" s="53" t="s">
        <v>25</v>
      </c>
      <c r="C34" s="38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f t="shared" si="0"/>
        <v>0</v>
      </c>
      <c r="K34" s="38">
        <f t="shared" si="1"/>
        <v>0</v>
      </c>
      <c r="L34" s="43">
        <f t="shared" si="2"/>
        <v>0</v>
      </c>
      <c r="M34" s="43">
        <f t="shared" si="3"/>
        <v>0</v>
      </c>
      <c r="N34" s="45">
        <f t="shared" si="4"/>
        <v>0</v>
      </c>
    </row>
    <row r="35" spans="1:14" ht="12.75">
      <c r="A35" s="37" t="s">
        <v>48</v>
      </c>
      <c r="B35" s="38" t="s">
        <v>25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f t="shared" si="0"/>
        <v>0</v>
      </c>
      <c r="K35" s="38">
        <f t="shared" si="1"/>
        <v>0</v>
      </c>
      <c r="L35" s="43">
        <f t="shared" si="2"/>
        <v>0</v>
      </c>
      <c r="M35" s="43">
        <f t="shared" si="3"/>
        <v>0</v>
      </c>
      <c r="N35" s="45">
        <f t="shared" si="4"/>
        <v>0</v>
      </c>
    </row>
    <row r="36" spans="1:14" ht="12.75">
      <c r="A36" s="37" t="s">
        <v>49</v>
      </c>
      <c r="B36" s="38" t="s">
        <v>25</v>
      </c>
      <c r="C36" s="38">
        <v>0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f t="shared" si="0"/>
        <v>0</v>
      </c>
      <c r="K36" s="38">
        <f t="shared" si="1"/>
        <v>0</v>
      </c>
      <c r="L36" s="43">
        <f t="shared" si="2"/>
        <v>0</v>
      </c>
      <c r="M36" s="43">
        <f t="shared" si="3"/>
        <v>0</v>
      </c>
      <c r="N36" s="45">
        <f t="shared" si="4"/>
        <v>0</v>
      </c>
    </row>
    <row r="37" spans="1:14" ht="12.75">
      <c r="A37" s="39" t="s">
        <v>54</v>
      </c>
      <c r="B37" s="40" t="s">
        <v>25</v>
      </c>
      <c r="C37" s="38">
        <v>1</v>
      </c>
      <c r="D37" s="38">
        <v>4</v>
      </c>
      <c r="E37" s="38">
        <v>3</v>
      </c>
      <c r="F37" s="38">
        <v>0</v>
      </c>
      <c r="G37" s="38">
        <v>0</v>
      </c>
      <c r="H37" s="38">
        <v>0</v>
      </c>
      <c r="I37" s="38">
        <v>0</v>
      </c>
      <c r="J37" s="38">
        <f t="shared" si="0"/>
        <v>3</v>
      </c>
      <c r="K37" s="38">
        <f t="shared" si="1"/>
        <v>3</v>
      </c>
      <c r="L37" s="43">
        <f t="shared" si="2"/>
        <v>0.75</v>
      </c>
      <c r="M37" s="43">
        <f t="shared" si="3"/>
        <v>0.75</v>
      </c>
      <c r="N37" s="45">
        <f t="shared" si="4"/>
        <v>3</v>
      </c>
    </row>
    <row r="38" spans="1:14" ht="12.75">
      <c r="A38" s="39" t="s">
        <v>57</v>
      </c>
      <c r="B38" s="40" t="s">
        <v>25</v>
      </c>
      <c r="C38" s="38">
        <v>0</v>
      </c>
      <c r="D38" s="38">
        <v>0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f t="shared" si="0"/>
        <v>0</v>
      </c>
      <c r="K38" s="38">
        <f t="shared" si="1"/>
        <v>0</v>
      </c>
      <c r="L38" s="43">
        <f t="shared" si="2"/>
        <v>0</v>
      </c>
      <c r="M38" s="43">
        <f t="shared" si="3"/>
        <v>0</v>
      </c>
      <c r="N38" s="45">
        <f t="shared" si="4"/>
        <v>0</v>
      </c>
    </row>
    <row r="39" spans="1:14" ht="12.75">
      <c r="A39" s="37" t="s">
        <v>103</v>
      </c>
      <c r="B39" s="40" t="s">
        <v>25</v>
      </c>
      <c r="C39" s="38">
        <v>1</v>
      </c>
      <c r="D39" s="38">
        <v>3</v>
      </c>
      <c r="E39" s="38">
        <v>1</v>
      </c>
      <c r="F39" s="38">
        <v>0</v>
      </c>
      <c r="G39" s="38">
        <v>0</v>
      </c>
      <c r="H39" s="38">
        <v>0</v>
      </c>
      <c r="I39" s="38">
        <v>1</v>
      </c>
      <c r="J39" s="38">
        <f t="shared" si="0"/>
        <v>1</v>
      </c>
      <c r="K39" s="38">
        <f t="shared" si="1"/>
        <v>1</v>
      </c>
      <c r="L39" s="43">
        <f t="shared" si="2"/>
        <v>0.3333333333333333</v>
      </c>
      <c r="M39" s="43">
        <f t="shared" si="3"/>
        <v>0.3333333333333333</v>
      </c>
      <c r="N39" s="45">
        <f t="shared" si="4"/>
        <v>1</v>
      </c>
    </row>
    <row r="40" spans="1:14" ht="12.75">
      <c r="A40" s="39" t="s">
        <v>109</v>
      </c>
      <c r="B40" s="40" t="s">
        <v>25</v>
      </c>
      <c r="C40" s="38">
        <v>0</v>
      </c>
      <c r="D40" s="38">
        <v>0</v>
      </c>
      <c r="E40" s="38">
        <v>0</v>
      </c>
      <c r="F40" s="38">
        <v>0</v>
      </c>
      <c r="G40" s="38">
        <v>0</v>
      </c>
      <c r="H40" s="38">
        <v>0</v>
      </c>
      <c r="I40" s="38">
        <v>0</v>
      </c>
      <c r="J40" s="38">
        <f t="shared" si="0"/>
        <v>0</v>
      </c>
      <c r="K40" s="38">
        <f t="shared" si="1"/>
        <v>0</v>
      </c>
      <c r="L40" s="43">
        <f t="shared" si="2"/>
        <v>0</v>
      </c>
      <c r="M40" s="43">
        <f t="shared" si="3"/>
        <v>0</v>
      </c>
      <c r="N40" s="45">
        <f t="shared" si="4"/>
        <v>0</v>
      </c>
    </row>
    <row r="41" spans="1:14" ht="12.75">
      <c r="A41" s="39" t="s">
        <v>108</v>
      </c>
      <c r="B41" s="40" t="s">
        <v>25</v>
      </c>
      <c r="C41" s="38">
        <v>0</v>
      </c>
      <c r="D41" s="38">
        <v>0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f t="shared" si="0"/>
        <v>0</v>
      </c>
      <c r="K41" s="38">
        <f t="shared" si="1"/>
        <v>0</v>
      </c>
      <c r="L41" s="43">
        <f t="shared" si="2"/>
        <v>0</v>
      </c>
      <c r="M41" s="43">
        <f t="shared" si="3"/>
        <v>0</v>
      </c>
      <c r="N41" s="45">
        <f t="shared" si="4"/>
        <v>0</v>
      </c>
    </row>
    <row r="42" spans="1:14" ht="12.75">
      <c r="A42" s="37" t="s">
        <v>111</v>
      </c>
      <c r="B42" s="40" t="s">
        <v>25</v>
      </c>
      <c r="C42" s="38">
        <v>0</v>
      </c>
      <c r="D42" s="38">
        <v>0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f t="shared" si="0"/>
        <v>0</v>
      </c>
      <c r="K42" s="38">
        <f t="shared" si="1"/>
        <v>0</v>
      </c>
      <c r="L42" s="43">
        <f t="shared" si="2"/>
        <v>0</v>
      </c>
      <c r="M42" s="43">
        <f t="shared" si="3"/>
        <v>0</v>
      </c>
      <c r="N42" s="45">
        <f t="shared" si="4"/>
        <v>0</v>
      </c>
    </row>
    <row r="43" spans="1:14" ht="12.75">
      <c r="A43" s="46" t="s">
        <v>113</v>
      </c>
      <c r="B43" s="42" t="s">
        <v>25</v>
      </c>
      <c r="C43" s="38">
        <v>0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f>E43+F43+G43+H43</f>
        <v>0</v>
      </c>
      <c r="K43" s="38">
        <f>E43+2*F43+3*G43+4*H43</f>
        <v>0</v>
      </c>
      <c r="L43" s="43">
        <f>IF(D43&lt;&gt;0,J43/D43,0)</f>
        <v>0</v>
      </c>
      <c r="M43" s="43">
        <f>IF(D43&lt;&gt;0,K43/D43,0)</f>
        <v>0</v>
      </c>
      <c r="N43" s="45">
        <f>IF(C43&lt;&gt;0,J43/C43,0)</f>
        <v>0</v>
      </c>
    </row>
    <row r="44" spans="1:14" ht="12.75">
      <c r="A44" s="46" t="s">
        <v>79</v>
      </c>
      <c r="B44" s="42" t="s">
        <v>25</v>
      </c>
      <c r="C44" s="38">
        <v>0</v>
      </c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f t="shared" si="0"/>
        <v>0</v>
      </c>
      <c r="K44" s="38">
        <f t="shared" si="1"/>
        <v>0</v>
      </c>
      <c r="L44" s="43">
        <f t="shared" si="2"/>
        <v>0</v>
      </c>
      <c r="M44" s="43">
        <f t="shared" si="3"/>
        <v>0</v>
      </c>
      <c r="N44" s="45">
        <f t="shared" si="4"/>
        <v>0</v>
      </c>
    </row>
    <row r="45" spans="1:14" ht="12.75">
      <c r="A45" s="38"/>
      <c r="B45" s="40"/>
      <c r="C45" s="40"/>
      <c r="D45" s="40"/>
      <c r="E45" s="40"/>
      <c r="F45" s="40"/>
      <c r="G45" s="40"/>
      <c r="H45" s="40"/>
      <c r="I45" s="40"/>
      <c r="J45" s="38"/>
      <c r="K45" s="38"/>
      <c r="L45" s="43"/>
      <c r="M45" s="43"/>
      <c r="N45" s="44"/>
    </row>
    <row r="46" spans="1:14" ht="12.75">
      <c r="A46" s="9" t="s">
        <v>26</v>
      </c>
      <c r="B46" s="7"/>
      <c r="C46" s="7">
        <f aca="true" t="shared" si="5" ref="C46:K46">SUM(C8:C44)</f>
        <v>17</v>
      </c>
      <c r="D46" s="7">
        <f t="shared" si="5"/>
        <v>31</v>
      </c>
      <c r="E46" s="7">
        <f t="shared" si="5"/>
        <v>19</v>
      </c>
      <c r="F46" s="7">
        <f t="shared" si="5"/>
        <v>1</v>
      </c>
      <c r="G46" s="7">
        <f t="shared" si="5"/>
        <v>1</v>
      </c>
      <c r="H46" s="7">
        <f t="shared" si="5"/>
        <v>0</v>
      </c>
      <c r="I46" s="7">
        <f>SUM(I8:I44)</f>
        <v>3</v>
      </c>
      <c r="J46" s="7">
        <f t="shared" si="5"/>
        <v>21</v>
      </c>
      <c r="K46" s="7">
        <f t="shared" si="5"/>
        <v>24</v>
      </c>
      <c r="L46" s="10">
        <f>J46/D46</f>
        <v>0.6774193548387096</v>
      </c>
      <c r="M46" s="10">
        <f>K46/D46</f>
        <v>0.7741935483870968</v>
      </c>
      <c r="N46" s="13">
        <f>J46/C46</f>
        <v>1.2352941176470589</v>
      </c>
    </row>
    <row r="47" spans="2:13" ht="12.75">
      <c r="B47" s="1"/>
      <c r="C47" s="1"/>
      <c r="D47" s="1"/>
      <c r="E47" s="1"/>
      <c r="F47" s="1"/>
      <c r="G47" s="1"/>
      <c r="H47" s="1"/>
      <c r="I47" s="1"/>
      <c r="J47" s="1"/>
      <c r="K47" s="2"/>
      <c r="L47" s="2"/>
      <c r="M47" s="3"/>
    </row>
    <row r="48" spans="1:13" ht="12.75">
      <c r="A48" s="14"/>
      <c r="B48" s="15"/>
      <c r="G48" s="17"/>
      <c r="H48" s="17"/>
      <c r="I48" s="17"/>
      <c r="J48" s="18"/>
      <c r="K48" s="2"/>
      <c r="L48" s="2"/>
      <c r="M48" s="3"/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48"/>
  <sheetViews>
    <sheetView workbookViewId="0" topLeftCell="A1">
      <selection activeCell="C53" sqref="C53"/>
    </sheetView>
  </sheetViews>
  <sheetFormatPr defaultColWidth="11.00390625" defaultRowHeight="12"/>
  <cols>
    <col min="1" max="1" width="14.875" style="0" customWidth="1"/>
    <col min="2" max="2" width="5.625" style="0" customWidth="1"/>
    <col min="3" max="3" width="5.50390625" style="0" customWidth="1"/>
    <col min="4" max="5" width="5.875" style="0" customWidth="1"/>
    <col min="6" max="6" width="6.375" style="0" customWidth="1"/>
    <col min="7" max="7" width="5.875" style="0" customWidth="1"/>
    <col min="8" max="8" width="8.50390625" style="0" customWidth="1"/>
    <col min="9" max="9" width="9.50390625" style="0" customWidth="1"/>
    <col min="10" max="10" width="8.00390625" style="0" customWidth="1"/>
    <col min="11" max="11" width="9.00390625" style="0" customWidth="1"/>
    <col min="12" max="12" width="9.125" style="0" customWidth="1"/>
    <col min="13" max="13" width="10.375" style="0" customWidth="1"/>
    <col min="14" max="14" width="8.50390625" style="0" customWidth="1"/>
  </cols>
  <sheetData>
    <row r="1" spans="1:13" ht="12.75">
      <c r="A1" s="36" t="s">
        <v>115</v>
      </c>
      <c r="B1" s="36" t="s">
        <v>6</v>
      </c>
      <c r="C1" s="1"/>
      <c r="D1" s="1"/>
      <c r="E1" s="1"/>
      <c r="F1" s="1"/>
      <c r="G1" s="1"/>
      <c r="H1" s="1"/>
      <c r="I1" s="1"/>
      <c r="J1" s="1"/>
      <c r="K1" s="2"/>
      <c r="L1" s="2"/>
      <c r="M1" s="3"/>
    </row>
    <row r="2" spans="1:13" ht="12.75">
      <c r="A2" s="36" t="s">
        <v>116</v>
      </c>
      <c r="B2" s="36" t="s">
        <v>122</v>
      </c>
      <c r="C2" s="1">
        <v>17</v>
      </c>
      <c r="D2" s="1">
        <v>27</v>
      </c>
      <c r="E2" s="1"/>
      <c r="F2" s="1"/>
      <c r="G2" s="1"/>
      <c r="H2" s="1"/>
      <c r="I2" s="1"/>
      <c r="J2" s="1"/>
      <c r="K2" s="2"/>
      <c r="L2" s="2"/>
      <c r="M2" s="3"/>
    </row>
    <row r="3" spans="1:13" ht="12.75">
      <c r="A3" s="36"/>
      <c r="B3" s="1"/>
      <c r="C3" s="1"/>
      <c r="D3" s="1"/>
      <c r="E3" s="1"/>
      <c r="F3" s="1"/>
      <c r="G3" s="1"/>
      <c r="H3" s="1"/>
      <c r="I3" s="1"/>
      <c r="J3" s="1"/>
      <c r="K3" s="2"/>
      <c r="L3" s="2"/>
      <c r="M3" s="3"/>
    </row>
    <row r="4" spans="1:13" ht="12.75">
      <c r="A4" s="36" t="s">
        <v>117</v>
      </c>
      <c r="B4" s="1">
        <v>5</v>
      </c>
      <c r="C4" s="1">
        <v>7</v>
      </c>
      <c r="D4" s="1">
        <v>2</v>
      </c>
      <c r="E4" s="1">
        <v>3</v>
      </c>
      <c r="F4" s="1"/>
      <c r="G4" s="1"/>
      <c r="H4" s="1"/>
      <c r="I4" s="1"/>
      <c r="J4" s="1"/>
      <c r="K4" s="2"/>
      <c r="L4" s="2"/>
      <c r="M4" s="3"/>
    </row>
    <row r="5" spans="1:13" ht="12.75">
      <c r="A5" s="36" t="s">
        <v>118</v>
      </c>
      <c r="B5" s="1">
        <v>7</v>
      </c>
      <c r="C5" s="1">
        <v>6</v>
      </c>
      <c r="D5" s="1">
        <v>8</v>
      </c>
      <c r="E5" s="1">
        <v>6</v>
      </c>
      <c r="F5" s="1"/>
      <c r="G5" s="1"/>
      <c r="H5" s="1"/>
      <c r="I5" s="1"/>
      <c r="J5" s="1"/>
      <c r="K5" s="2"/>
      <c r="L5" s="2"/>
      <c r="M5" s="3"/>
    </row>
    <row r="6" spans="2:13" ht="12.75">
      <c r="B6" s="1"/>
      <c r="C6" s="1"/>
      <c r="D6" s="1"/>
      <c r="E6" s="1"/>
      <c r="F6" s="1"/>
      <c r="G6" s="1"/>
      <c r="H6" s="1"/>
      <c r="I6" s="1"/>
      <c r="J6" s="1"/>
      <c r="K6" s="2"/>
      <c r="L6" s="2"/>
      <c r="M6" s="3"/>
    </row>
    <row r="7" spans="1:14" ht="12.75">
      <c r="A7" s="47" t="s">
        <v>42</v>
      </c>
      <c r="B7" s="48" t="s">
        <v>9</v>
      </c>
      <c r="C7" s="48" t="s">
        <v>10</v>
      </c>
      <c r="D7" s="48" t="s">
        <v>11</v>
      </c>
      <c r="E7" s="48" t="s">
        <v>12</v>
      </c>
      <c r="F7" s="48" t="s">
        <v>13</v>
      </c>
      <c r="G7" s="48" t="s">
        <v>14</v>
      </c>
      <c r="H7" s="48" t="s">
        <v>15</v>
      </c>
      <c r="I7" s="48" t="s">
        <v>43</v>
      </c>
      <c r="J7" s="48" t="s">
        <v>16</v>
      </c>
      <c r="K7" s="48" t="s">
        <v>17</v>
      </c>
      <c r="L7" s="49" t="s">
        <v>18</v>
      </c>
      <c r="M7" s="49" t="s">
        <v>19</v>
      </c>
      <c r="N7" s="50" t="s">
        <v>20</v>
      </c>
    </row>
    <row r="8" spans="1:14" ht="12.75">
      <c r="A8" s="37" t="s">
        <v>39</v>
      </c>
      <c r="B8" s="38" t="s">
        <v>21</v>
      </c>
      <c r="C8" s="38">
        <v>1</v>
      </c>
      <c r="D8" s="38">
        <v>2</v>
      </c>
      <c r="E8" s="38">
        <v>0</v>
      </c>
      <c r="F8" s="38">
        <v>2</v>
      </c>
      <c r="G8" s="38">
        <v>0</v>
      </c>
      <c r="H8" s="38">
        <v>0</v>
      </c>
      <c r="I8" s="38">
        <v>1</v>
      </c>
      <c r="J8" s="38">
        <f aca="true" t="shared" si="0" ref="J8:J44">E8+F8+G8+H8</f>
        <v>2</v>
      </c>
      <c r="K8" s="38">
        <f aca="true" t="shared" si="1" ref="K8:K44">E8+2*F8+3*G8+4*H8</f>
        <v>4</v>
      </c>
      <c r="L8" s="43">
        <f>IF(D8&lt;&gt;0,J8/D8,0)</f>
        <v>1</v>
      </c>
      <c r="M8" s="43">
        <f>IF(D8&lt;&gt;0,K8/D8,0)</f>
        <v>2</v>
      </c>
      <c r="N8" s="45">
        <f>IF(C8&lt;&gt;0,J8/C8,0)</f>
        <v>2</v>
      </c>
    </row>
    <row r="9" spans="1:14" ht="12.75">
      <c r="A9" s="37" t="s">
        <v>40</v>
      </c>
      <c r="B9" s="38" t="s">
        <v>21</v>
      </c>
      <c r="C9" s="38">
        <v>1</v>
      </c>
      <c r="D9" s="38">
        <v>2</v>
      </c>
      <c r="E9" s="38">
        <v>0</v>
      </c>
      <c r="F9" s="38">
        <v>2</v>
      </c>
      <c r="G9" s="38">
        <v>0</v>
      </c>
      <c r="H9" s="38">
        <v>0</v>
      </c>
      <c r="I9" s="38">
        <v>2</v>
      </c>
      <c r="J9" s="38">
        <f t="shared" si="0"/>
        <v>2</v>
      </c>
      <c r="K9" s="38">
        <f t="shared" si="1"/>
        <v>4</v>
      </c>
      <c r="L9" s="43">
        <f aca="true" t="shared" si="2" ref="L9:L44">IF(D9&lt;&gt;0,J9/D9,0)</f>
        <v>1</v>
      </c>
      <c r="M9" s="43">
        <f aca="true" t="shared" si="3" ref="M9:M44">IF(D9&lt;&gt;0,K9/D9,0)</f>
        <v>2</v>
      </c>
      <c r="N9" s="45">
        <f aca="true" t="shared" si="4" ref="N9:N44">IF(C9&lt;&gt;0,J9/C9,0)</f>
        <v>2</v>
      </c>
    </row>
    <row r="10" spans="1:14" ht="12.75">
      <c r="A10" s="37" t="s">
        <v>45</v>
      </c>
      <c r="B10" s="38" t="s">
        <v>21</v>
      </c>
      <c r="C10" s="38">
        <v>1</v>
      </c>
      <c r="D10" s="38">
        <v>2</v>
      </c>
      <c r="E10" s="38">
        <v>1</v>
      </c>
      <c r="F10" s="38">
        <v>0</v>
      </c>
      <c r="G10" s="38">
        <v>0</v>
      </c>
      <c r="H10" s="38">
        <v>0</v>
      </c>
      <c r="I10" s="38">
        <v>1</v>
      </c>
      <c r="J10" s="38">
        <f t="shared" si="0"/>
        <v>1</v>
      </c>
      <c r="K10" s="38">
        <f t="shared" si="1"/>
        <v>1</v>
      </c>
      <c r="L10" s="43">
        <f t="shared" si="2"/>
        <v>0.5</v>
      </c>
      <c r="M10" s="43">
        <f t="shared" si="3"/>
        <v>0.5</v>
      </c>
      <c r="N10" s="45">
        <f t="shared" si="4"/>
        <v>1</v>
      </c>
    </row>
    <row r="11" spans="1:14" ht="12.75">
      <c r="A11" s="37" t="s">
        <v>46</v>
      </c>
      <c r="B11" s="38" t="s">
        <v>21</v>
      </c>
      <c r="C11" s="38">
        <v>0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f t="shared" si="0"/>
        <v>0</v>
      </c>
      <c r="K11" s="38">
        <f t="shared" si="1"/>
        <v>0</v>
      </c>
      <c r="L11" s="43">
        <f t="shared" si="2"/>
        <v>0</v>
      </c>
      <c r="M11" s="43">
        <f t="shared" si="3"/>
        <v>0</v>
      </c>
      <c r="N11" s="45">
        <f t="shared" si="4"/>
        <v>0</v>
      </c>
    </row>
    <row r="12" spans="1:14" ht="12.75">
      <c r="A12" s="37" t="s">
        <v>47</v>
      </c>
      <c r="B12" s="38" t="s">
        <v>21</v>
      </c>
      <c r="C12" s="38">
        <v>1</v>
      </c>
      <c r="D12" s="38">
        <v>2</v>
      </c>
      <c r="E12" s="38">
        <v>2</v>
      </c>
      <c r="F12" s="38">
        <v>0</v>
      </c>
      <c r="G12" s="38">
        <v>0</v>
      </c>
      <c r="H12" s="38">
        <v>0</v>
      </c>
      <c r="I12" s="38">
        <v>1</v>
      </c>
      <c r="J12" s="38">
        <f t="shared" si="0"/>
        <v>2</v>
      </c>
      <c r="K12" s="38">
        <f t="shared" si="1"/>
        <v>2</v>
      </c>
      <c r="L12" s="43">
        <f t="shared" si="2"/>
        <v>1</v>
      </c>
      <c r="M12" s="43">
        <f t="shared" si="3"/>
        <v>1</v>
      </c>
      <c r="N12" s="45">
        <f t="shared" si="4"/>
        <v>2</v>
      </c>
    </row>
    <row r="13" spans="1:14" ht="12.75">
      <c r="A13" s="37" t="s">
        <v>50</v>
      </c>
      <c r="B13" s="38" t="s">
        <v>21</v>
      </c>
      <c r="C13" s="38">
        <v>1</v>
      </c>
      <c r="D13" s="38">
        <v>2</v>
      </c>
      <c r="E13" s="38">
        <v>1</v>
      </c>
      <c r="F13" s="38">
        <v>0</v>
      </c>
      <c r="G13" s="38">
        <v>0</v>
      </c>
      <c r="H13" s="38">
        <v>0</v>
      </c>
      <c r="I13" s="38">
        <v>1</v>
      </c>
      <c r="J13" s="38">
        <f t="shared" si="0"/>
        <v>1</v>
      </c>
      <c r="K13" s="38">
        <f t="shared" si="1"/>
        <v>1</v>
      </c>
      <c r="L13" s="43">
        <f t="shared" si="2"/>
        <v>0.5</v>
      </c>
      <c r="M13" s="43">
        <f t="shared" si="3"/>
        <v>0.5</v>
      </c>
      <c r="N13" s="45">
        <f t="shared" si="4"/>
        <v>1</v>
      </c>
    </row>
    <row r="14" spans="1:14" ht="12.75">
      <c r="A14" s="39" t="s">
        <v>51</v>
      </c>
      <c r="B14" s="40" t="s">
        <v>21</v>
      </c>
      <c r="C14" s="38">
        <v>1</v>
      </c>
      <c r="D14" s="38">
        <v>1</v>
      </c>
      <c r="E14" s="38">
        <v>1</v>
      </c>
      <c r="F14" s="38">
        <v>0</v>
      </c>
      <c r="G14" s="38">
        <v>0</v>
      </c>
      <c r="H14" s="38">
        <v>0</v>
      </c>
      <c r="I14" s="38">
        <v>1</v>
      </c>
      <c r="J14" s="38">
        <f t="shared" si="0"/>
        <v>1</v>
      </c>
      <c r="K14" s="38">
        <f t="shared" si="1"/>
        <v>1</v>
      </c>
      <c r="L14" s="43">
        <f t="shared" si="2"/>
        <v>1</v>
      </c>
      <c r="M14" s="43">
        <f t="shared" si="3"/>
        <v>1</v>
      </c>
      <c r="N14" s="45">
        <f t="shared" si="4"/>
        <v>1</v>
      </c>
    </row>
    <row r="15" spans="1:14" ht="12.75">
      <c r="A15" s="37" t="s">
        <v>52</v>
      </c>
      <c r="B15" s="38" t="s">
        <v>21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f t="shared" si="0"/>
        <v>0</v>
      </c>
      <c r="K15" s="38">
        <f t="shared" si="1"/>
        <v>0</v>
      </c>
      <c r="L15" s="43">
        <f t="shared" si="2"/>
        <v>0</v>
      </c>
      <c r="M15" s="43">
        <f t="shared" si="3"/>
        <v>0</v>
      </c>
      <c r="N15" s="45">
        <f t="shared" si="4"/>
        <v>0</v>
      </c>
    </row>
    <row r="16" spans="1:14" ht="12.75">
      <c r="A16" s="37" t="s">
        <v>53</v>
      </c>
      <c r="B16" s="38" t="s">
        <v>23</v>
      </c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f t="shared" si="0"/>
        <v>0</v>
      </c>
      <c r="K16" s="38">
        <f t="shared" si="1"/>
        <v>0</v>
      </c>
      <c r="L16" s="43">
        <f t="shared" si="2"/>
        <v>0</v>
      </c>
      <c r="M16" s="43">
        <f t="shared" si="3"/>
        <v>0</v>
      </c>
      <c r="N16" s="45">
        <f t="shared" si="4"/>
        <v>0</v>
      </c>
    </row>
    <row r="17" spans="1:14" ht="12.75">
      <c r="A17" s="37" t="s">
        <v>55</v>
      </c>
      <c r="B17" s="38" t="s">
        <v>21</v>
      </c>
      <c r="C17" s="38">
        <v>0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f t="shared" si="0"/>
        <v>0</v>
      </c>
      <c r="K17" s="38">
        <f t="shared" si="1"/>
        <v>0</v>
      </c>
      <c r="L17" s="43">
        <f t="shared" si="2"/>
        <v>0</v>
      </c>
      <c r="M17" s="43">
        <f t="shared" si="3"/>
        <v>0</v>
      </c>
      <c r="N17" s="45">
        <f t="shared" si="4"/>
        <v>0</v>
      </c>
    </row>
    <row r="18" spans="1:14" ht="12.75">
      <c r="A18" s="39" t="s">
        <v>56</v>
      </c>
      <c r="B18" s="40" t="s">
        <v>23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f t="shared" si="0"/>
        <v>0</v>
      </c>
      <c r="K18" s="38">
        <f t="shared" si="1"/>
        <v>0</v>
      </c>
      <c r="L18" s="43">
        <f t="shared" si="2"/>
        <v>0</v>
      </c>
      <c r="M18" s="43">
        <f t="shared" si="3"/>
        <v>0</v>
      </c>
      <c r="N18" s="45">
        <f t="shared" si="4"/>
        <v>0</v>
      </c>
    </row>
    <row r="19" spans="1:14" ht="12.75">
      <c r="A19" s="39" t="s">
        <v>58</v>
      </c>
      <c r="B19" s="40" t="s">
        <v>23</v>
      </c>
      <c r="C19" s="38">
        <v>1</v>
      </c>
      <c r="D19" s="38">
        <v>2</v>
      </c>
      <c r="E19" s="38">
        <v>1</v>
      </c>
      <c r="F19" s="38">
        <v>0</v>
      </c>
      <c r="G19" s="38">
        <v>0</v>
      </c>
      <c r="H19" s="38">
        <v>0</v>
      </c>
      <c r="I19" s="38">
        <v>1</v>
      </c>
      <c r="J19" s="38">
        <f t="shared" si="0"/>
        <v>1</v>
      </c>
      <c r="K19" s="38">
        <f t="shared" si="1"/>
        <v>1</v>
      </c>
      <c r="L19" s="43">
        <f t="shared" si="2"/>
        <v>0.5</v>
      </c>
      <c r="M19" s="43">
        <f t="shared" si="3"/>
        <v>0.5</v>
      </c>
      <c r="N19" s="45">
        <f t="shared" si="4"/>
        <v>1</v>
      </c>
    </row>
    <row r="20" spans="1:14" ht="12.75">
      <c r="A20" s="37" t="s">
        <v>59</v>
      </c>
      <c r="B20" s="38" t="s">
        <v>21</v>
      </c>
      <c r="C20" s="38">
        <v>1</v>
      </c>
      <c r="D20" s="38">
        <v>1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f t="shared" si="0"/>
        <v>0</v>
      </c>
      <c r="K20" s="38">
        <f t="shared" si="1"/>
        <v>0</v>
      </c>
      <c r="L20" s="43">
        <f t="shared" si="2"/>
        <v>0</v>
      </c>
      <c r="M20" s="43">
        <f t="shared" si="3"/>
        <v>0</v>
      </c>
      <c r="N20" s="45">
        <f t="shared" si="4"/>
        <v>0</v>
      </c>
    </row>
    <row r="21" spans="1:14" ht="12.75">
      <c r="A21" s="37" t="s">
        <v>60</v>
      </c>
      <c r="B21" s="38" t="s">
        <v>23</v>
      </c>
      <c r="C21" s="38">
        <v>1</v>
      </c>
      <c r="D21" s="38">
        <v>2</v>
      </c>
      <c r="E21" s="38">
        <v>0</v>
      </c>
      <c r="F21" s="38">
        <v>2</v>
      </c>
      <c r="G21" s="38">
        <v>0</v>
      </c>
      <c r="H21" s="38">
        <v>0</v>
      </c>
      <c r="I21" s="38">
        <v>1</v>
      </c>
      <c r="J21" s="38">
        <f t="shared" si="0"/>
        <v>2</v>
      </c>
      <c r="K21" s="38">
        <f t="shared" si="1"/>
        <v>4</v>
      </c>
      <c r="L21" s="43">
        <f t="shared" si="2"/>
        <v>1</v>
      </c>
      <c r="M21" s="43">
        <f t="shared" si="3"/>
        <v>2</v>
      </c>
      <c r="N21" s="45">
        <f t="shared" si="4"/>
        <v>2</v>
      </c>
    </row>
    <row r="22" spans="1:14" ht="12.75">
      <c r="A22" s="39" t="s">
        <v>76</v>
      </c>
      <c r="B22" s="40" t="s">
        <v>23</v>
      </c>
      <c r="C22" s="38">
        <v>1</v>
      </c>
      <c r="D22" s="38">
        <v>1</v>
      </c>
      <c r="E22" s="38">
        <v>1</v>
      </c>
      <c r="F22" s="38">
        <v>0</v>
      </c>
      <c r="G22" s="38">
        <v>0</v>
      </c>
      <c r="H22" s="38">
        <v>0</v>
      </c>
      <c r="I22" s="38">
        <v>1</v>
      </c>
      <c r="J22" s="38">
        <f t="shared" si="0"/>
        <v>1</v>
      </c>
      <c r="K22" s="38">
        <f t="shared" si="1"/>
        <v>1</v>
      </c>
      <c r="L22" s="43">
        <f t="shared" si="2"/>
        <v>1</v>
      </c>
      <c r="M22" s="43">
        <f t="shared" si="3"/>
        <v>1</v>
      </c>
      <c r="N22" s="45">
        <f t="shared" si="4"/>
        <v>1</v>
      </c>
    </row>
    <row r="23" spans="1:14" ht="12.75">
      <c r="A23" s="39" t="s">
        <v>77</v>
      </c>
      <c r="B23" s="40" t="s">
        <v>21</v>
      </c>
      <c r="C23" s="38">
        <v>1</v>
      </c>
      <c r="D23" s="38">
        <v>2</v>
      </c>
      <c r="E23" s="38">
        <v>1</v>
      </c>
      <c r="F23" s="38">
        <v>0</v>
      </c>
      <c r="G23" s="38">
        <v>0</v>
      </c>
      <c r="H23" s="38">
        <v>0</v>
      </c>
      <c r="I23" s="38">
        <v>0</v>
      </c>
      <c r="J23" s="38">
        <f t="shared" si="0"/>
        <v>1</v>
      </c>
      <c r="K23" s="38">
        <f t="shared" si="1"/>
        <v>1</v>
      </c>
      <c r="L23" s="43">
        <f t="shared" si="2"/>
        <v>0.5</v>
      </c>
      <c r="M23" s="43">
        <f t="shared" si="3"/>
        <v>0.5</v>
      </c>
      <c r="N23" s="45">
        <f t="shared" si="4"/>
        <v>1</v>
      </c>
    </row>
    <row r="24" spans="1:14" ht="12.75">
      <c r="A24" s="39" t="s">
        <v>78</v>
      </c>
      <c r="B24" s="40" t="s">
        <v>23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f t="shared" si="0"/>
        <v>0</v>
      </c>
      <c r="K24" s="38">
        <f t="shared" si="1"/>
        <v>0</v>
      </c>
      <c r="L24" s="43">
        <f t="shared" si="2"/>
        <v>0</v>
      </c>
      <c r="M24" s="43">
        <f t="shared" si="3"/>
        <v>0</v>
      </c>
      <c r="N24" s="45">
        <f t="shared" si="4"/>
        <v>0</v>
      </c>
    </row>
    <row r="25" spans="1:14" ht="12.75">
      <c r="A25" s="41" t="s">
        <v>106</v>
      </c>
      <c r="B25" s="42" t="s">
        <v>21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f t="shared" si="0"/>
        <v>0</v>
      </c>
      <c r="K25" s="38">
        <f t="shared" si="1"/>
        <v>0</v>
      </c>
      <c r="L25" s="43">
        <f t="shared" si="2"/>
        <v>0</v>
      </c>
      <c r="M25" s="43">
        <f t="shared" si="3"/>
        <v>0</v>
      </c>
      <c r="N25" s="45">
        <f t="shared" si="4"/>
        <v>0</v>
      </c>
    </row>
    <row r="26" spans="1:14" ht="12.75">
      <c r="A26" s="51" t="s">
        <v>107</v>
      </c>
      <c r="B26" s="51" t="s">
        <v>23</v>
      </c>
      <c r="C26" s="38">
        <v>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f t="shared" si="0"/>
        <v>0</v>
      </c>
      <c r="K26" s="38">
        <f t="shared" si="1"/>
        <v>0</v>
      </c>
      <c r="L26" s="43">
        <f t="shared" si="2"/>
        <v>0</v>
      </c>
      <c r="M26" s="43">
        <f t="shared" si="3"/>
        <v>0</v>
      </c>
      <c r="N26" s="45">
        <f t="shared" si="4"/>
        <v>0</v>
      </c>
    </row>
    <row r="27" spans="1:14" ht="12.75">
      <c r="A27" s="51" t="s">
        <v>110</v>
      </c>
      <c r="B27" s="51" t="s">
        <v>21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f t="shared" si="0"/>
        <v>0</v>
      </c>
      <c r="K27" s="38">
        <f t="shared" si="1"/>
        <v>0</v>
      </c>
      <c r="L27" s="43">
        <f t="shared" si="2"/>
        <v>0</v>
      </c>
      <c r="M27" s="43">
        <f t="shared" si="3"/>
        <v>0</v>
      </c>
      <c r="N27" s="45">
        <f t="shared" si="4"/>
        <v>0</v>
      </c>
    </row>
    <row r="28" spans="1:14" ht="12.75">
      <c r="A28" s="51" t="s">
        <v>104</v>
      </c>
      <c r="B28" s="51" t="s">
        <v>21</v>
      </c>
      <c r="C28" s="38">
        <v>1</v>
      </c>
      <c r="D28" s="38">
        <v>2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f t="shared" si="0"/>
        <v>0</v>
      </c>
      <c r="K28" s="38">
        <f t="shared" si="1"/>
        <v>0</v>
      </c>
      <c r="L28" s="43">
        <f t="shared" si="2"/>
        <v>0</v>
      </c>
      <c r="M28" s="43">
        <f t="shared" si="3"/>
        <v>0</v>
      </c>
      <c r="N28" s="45">
        <f t="shared" si="4"/>
        <v>0</v>
      </c>
    </row>
    <row r="29" spans="1:14" ht="12.75">
      <c r="A29" s="51" t="s">
        <v>114</v>
      </c>
      <c r="B29" s="51" t="s">
        <v>21</v>
      </c>
      <c r="C29" s="38">
        <v>1</v>
      </c>
      <c r="D29" s="38">
        <v>2</v>
      </c>
      <c r="E29" s="38">
        <v>1</v>
      </c>
      <c r="F29" s="38">
        <v>0</v>
      </c>
      <c r="G29" s="38">
        <v>0</v>
      </c>
      <c r="H29" s="38">
        <v>0</v>
      </c>
      <c r="I29" s="38">
        <v>1</v>
      </c>
      <c r="J29" s="38">
        <f t="shared" si="0"/>
        <v>1</v>
      </c>
      <c r="K29" s="38">
        <f t="shared" si="1"/>
        <v>1</v>
      </c>
      <c r="L29" s="43">
        <f t="shared" si="2"/>
        <v>0.5</v>
      </c>
      <c r="M29" s="43">
        <f t="shared" si="3"/>
        <v>0.5</v>
      </c>
      <c r="N29" s="45">
        <f t="shared" si="4"/>
        <v>1</v>
      </c>
    </row>
    <row r="30" spans="1:14" ht="12.75">
      <c r="A30" s="51" t="s">
        <v>112</v>
      </c>
      <c r="B30" s="51" t="s">
        <v>21</v>
      </c>
      <c r="C30" s="38">
        <v>1</v>
      </c>
      <c r="D30" s="38">
        <v>2</v>
      </c>
      <c r="E30" s="38">
        <v>0</v>
      </c>
      <c r="F30" s="38">
        <v>1</v>
      </c>
      <c r="G30" s="38">
        <v>0</v>
      </c>
      <c r="H30" s="38">
        <v>0</v>
      </c>
      <c r="I30" s="38">
        <v>1</v>
      </c>
      <c r="J30" s="38">
        <f t="shared" si="0"/>
        <v>1</v>
      </c>
      <c r="K30" s="38">
        <f t="shared" si="1"/>
        <v>2</v>
      </c>
      <c r="L30" s="43">
        <f t="shared" si="2"/>
        <v>0.5</v>
      </c>
      <c r="M30" s="43">
        <f t="shared" si="3"/>
        <v>1</v>
      </c>
      <c r="N30" s="45">
        <f t="shared" si="4"/>
        <v>1</v>
      </c>
    </row>
    <row r="31" spans="1:14" ht="12.75">
      <c r="A31" s="51" t="s">
        <v>105</v>
      </c>
      <c r="B31" s="51" t="s">
        <v>21</v>
      </c>
      <c r="C31" s="38">
        <v>1</v>
      </c>
      <c r="D31" s="38">
        <v>1</v>
      </c>
      <c r="E31" s="38">
        <v>1</v>
      </c>
      <c r="F31" s="38">
        <v>0</v>
      </c>
      <c r="G31" s="38">
        <v>0</v>
      </c>
      <c r="H31" s="38">
        <v>0</v>
      </c>
      <c r="I31" s="38">
        <v>1</v>
      </c>
      <c r="J31" s="38">
        <f t="shared" si="0"/>
        <v>1</v>
      </c>
      <c r="K31" s="38">
        <f t="shared" si="1"/>
        <v>1</v>
      </c>
      <c r="L31" s="43">
        <f t="shared" si="2"/>
        <v>1</v>
      </c>
      <c r="M31" s="43">
        <f t="shared" si="3"/>
        <v>1</v>
      </c>
      <c r="N31" s="45">
        <f t="shared" si="4"/>
        <v>1</v>
      </c>
    </row>
    <row r="32" spans="1:14" ht="12.75">
      <c r="A32" t="s">
        <v>61</v>
      </c>
      <c r="B32" t="s">
        <v>21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 s="38">
        <f>E32+F32+G32+H32</f>
        <v>0</v>
      </c>
      <c r="K32" s="38">
        <f>E32+2*F32+3*G32+4*H32</f>
        <v>0</v>
      </c>
      <c r="L32" s="43">
        <f>IF(D32&lt;&gt;0,J32/D32,0)</f>
        <v>0</v>
      </c>
      <c r="M32" s="43">
        <f>IF(D32&lt;&gt;0,K32/D32,0)</f>
        <v>0</v>
      </c>
      <c r="N32" s="45">
        <f>IF(C32&lt;&gt;0,J32/C32,0)</f>
        <v>0</v>
      </c>
    </row>
    <row r="34" spans="1:14" ht="12.75">
      <c r="A34" s="52" t="s">
        <v>44</v>
      </c>
      <c r="B34" s="53" t="s">
        <v>25</v>
      </c>
      <c r="C34" s="38">
        <v>1</v>
      </c>
      <c r="D34" s="38">
        <v>2</v>
      </c>
      <c r="E34" s="38">
        <v>1</v>
      </c>
      <c r="F34" s="38">
        <v>0</v>
      </c>
      <c r="G34" s="38">
        <v>0</v>
      </c>
      <c r="H34" s="38">
        <v>0</v>
      </c>
      <c r="I34" s="38">
        <v>1</v>
      </c>
      <c r="J34" s="38">
        <f t="shared" si="0"/>
        <v>1</v>
      </c>
      <c r="K34" s="38">
        <f t="shared" si="1"/>
        <v>1</v>
      </c>
      <c r="L34" s="43">
        <f t="shared" si="2"/>
        <v>0.5</v>
      </c>
      <c r="M34" s="43">
        <f t="shared" si="3"/>
        <v>0.5</v>
      </c>
      <c r="N34" s="45">
        <f t="shared" si="4"/>
        <v>1</v>
      </c>
    </row>
    <row r="35" spans="1:14" ht="12.75">
      <c r="A35" s="37" t="s">
        <v>48</v>
      </c>
      <c r="B35" s="38" t="s">
        <v>25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f t="shared" si="0"/>
        <v>0</v>
      </c>
      <c r="K35" s="38">
        <f t="shared" si="1"/>
        <v>0</v>
      </c>
      <c r="L35" s="43">
        <f t="shared" si="2"/>
        <v>0</v>
      </c>
      <c r="M35" s="43">
        <f t="shared" si="3"/>
        <v>0</v>
      </c>
      <c r="N35" s="45">
        <f t="shared" si="4"/>
        <v>0</v>
      </c>
    </row>
    <row r="36" spans="1:14" ht="12.75">
      <c r="A36" s="37" t="s">
        <v>49</v>
      </c>
      <c r="B36" s="38" t="s">
        <v>25</v>
      </c>
      <c r="C36" s="38">
        <v>0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f t="shared" si="0"/>
        <v>0</v>
      </c>
      <c r="K36" s="38">
        <f t="shared" si="1"/>
        <v>0</v>
      </c>
      <c r="L36" s="43">
        <f t="shared" si="2"/>
        <v>0</v>
      </c>
      <c r="M36" s="43">
        <f t="shared" si="3"/>
        <v>0</v>
      </c>
      <c r="N36" s="45">
        <f t="shared" si="4"/>
        <v>0</v>
      </c>
    </row>
    <row r="37" spans="1:14" ht="12.75">
      <c r="A37" s="39" t="s">
        <v>54</v>
      </c>
      <c r="B37" s="40" t="s">
        <v>25</v>
      </c>
      <c r="C37" s="38">
        <v>0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f t="shared" si="0"/>
        <v>0</v>
      </c>
      <c r="K37" s="38">
        <f t="shared" si="1"/>
        <v>0</v>
      </c>
      <c r="L37" s="43">
        <f t="shared" si="2"/>
        <v>0</v>
      </c>
      <c r="M37" s="43">
        <f t="shared" si="3"/>
        <v>0</v>
      </c>
      <c r="N37" s="45">
        <f t="shared" si="4"/>
        <v>0</v>
      </c>
    </row>
    <row r="38" spans="1:14" ht="12.75">
      <c r="A38" s="39" t="s">
        <v>57</v>
      </c>
      <c r="B38" s="40" t="s">
        <v>25</v>
      </c>
      <c r="C38" s="38">
        <v>1</v>
      </c>
      <c r="D38" s="38">
        <v>2</v>
      </c>
      <c r="E38" s="38">
        <v>2</v>
      </c>
      <c r="F38" s="38">
        <v>0</v>
      </c>
      <c r="G38" s="38">
        <v>0</v>
      </c>
      <c r="H38" s="38">
        <v>0</v>
      </c>
      <c r="I38" s="38">
        <v>1</v>
      </c>
      <c r="J38" s="38">
        <f t="shared" si="0"/>
        <v>2</v>
      </c>
      <c r="K38" s="38">
        <f t="shared" si="1"/>
        <v>2</v>
      </c>
      <c r="L38" s="43">
        <f t="shared" si="2"/>
        <v>1</v>
      </c>
      <c r="M38" s="43">
        <f t="shared" si="3"/>
        <v>1</v>
      </c>
      <c r="N38" s="45">
        <f t="shared" si="4"/>
        <v>2</v>
      </c>
    </row>
    <row r="39" spans="1:14" ht="12.75">
      <c r="A39" s="37" t="s">
        <v>103</v>
      </c>
      <c r="B39" s="40" t="s">
        <v>25</v>
      </c>
      <c r="C39" s="38">
        <v>1</v>
      </c>
      <c r="D39" s="38">
        <v>2</v>
      </c>
      <c r="E39" s="38">
        <v>2</v>
      </c>
      <c r="F39" s="38">
        <v>0</v>
      </c>
      <c r="G39" s="38">
        <v>0</v>
      </c>
      <c r="H39" s="38">
        <v>0</v>
      </c>
      <c r="I39" s="38">
        <v>2</v>
      </c>
      <c r="J39" s="38">
        <f t="shared" si="0"/>
        <v>2</v>
      </c>
      <c r="K39" s="38">
        <f t="shared" si="1"/>
        <v>2</v>
      </c>
      <c r="L39" s="43">
        <f t="shared" si="2"/>
        <v>1</v>
      </c>
      <c r="M39" s="43">
        <f t="shared" si="3"/>
        <v>1</v>
      </c>
      <c r="N39" s="45">
        <f t="shared" si="4"/>
        <v>2</v>
      </c>
    </row>
    <row r="40" spans="1:14" ht="12.75">
      <c r="A40" s="39" t="s">
        <v>109</v>
      </c>
      <c r="B40" s="40" t="s">
        <v>25</v>
      </c>
      <c r="C40" s="38">
        <v>0</v>
      </c>
      <c r="D40" s="38">
        <v>0</v>
      </c>
      <c r="E40" s="38">
        <v>0</v>
      </c>
      <c r="F40" s="38">
        <v>0</v>
      </c>
      <c r="G40" s="38">
        <v>0</v>
      </c>
      <c r="H40" s="38">
        <v>0</v>
      </c>
      <c r="I40" s="38">
        <v>0</v>
      </c>
      <c r="J40" s="38">
        <f t="shared" si="0"/>
        <v>0</v>
      </c>
      <c r="K40" s="38">
        <f t="shared" si="1"/>
        <v>0</v>
      </c>
      <c r="L40" s="43">
        <f t="shared" si="2"/>
        <v>0</v>
      </c>
      <c r="M40" s="43">
        <f t="shared" si="3"/>
        <v>0</v>
      </c>
      <c r="N40" s="45">
        <f t="shared" si="4"/>
        <v>0</v>
      </c>
    </row>
    <row r="41" spans="1:14" ht="12.75">
      <c r="A41" s="39" t="s">
        <v>108</v>
      </c>
      <c r="B41" s="40" t="s">
        <v>25</v>
      </c>
      <c r="C41" s="38">
        <v>0</v>
      </c>
      <c r="D41" s="38">
        <v>0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f t="shared" si="0"/>
        <v>0</v>
      </c>
      <c r="K41" s="38">
        <f t="shared" si="1"/>
        <v>0</v>
      </c>
      <c r="L41" s="43">
        <f t="shared" si="2"/>
        <v>0</v>
      </c>
      <c r="M41" s="43">
        <f t="shared" si="3"/>
        <v>0</v>
      </c>
      <c r="N41" s="45">
        <f t="shared" si="4"/>
        <v>0</v>
      </c>
    </row>
    <row r="42" spans="1:14" ht="12.75">
      <c r="A42" s="37" t="s">
        <v>111</v>
      </c>
      <c r="B42" s="40" t="s">
        <v>25</v>
      </c>
      <c r="C42" s="38">
        <v>0</v>
      </c>
      <c r="D42" s="38">
        <v>0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f t="shared" si="0"/>
        <v>0</v>
      </c>
      <c r="K42" s="38">
        <f t="shared" si="1"/>
        <v>0</v>
      </c>
      <c r="L42" s="43">
        <f t="shared" si="2"/>
        <v>0</v>
      </c>
      <c r="M42" s="43">
        <f t="shared" si="3"/>
        <v>0</v>
      </c>
      <c r="N42" s="45">
        <f t="shared" si="4"/>
        <v>0</v>
      </c>
    </row>
    <row r="43" spans="1:14" ht="12.75">
      <c r="A43" s="46" t="s">
        <v>113</v>
      </c>
      <c r="B43" s="42" t="s">
        <v>25</v>
      </c>
      <c r="C43" s="38">
        <v>1</v>
      </c>
      <c r="D43" s="38">
        <v>2</v>
      </c>
      <c r="E43" s="38">
        <v>1</v>
      </c>
      <c r="F43" s="38">
        <v>0</v>
      </c>
      <c r="G43" s="38">
        <v>0</v>
      </c>
      <c r="H43" s="38">
        <v>0</v>
      </c>
      <c r="I43" s="38">
        <v>0</v>
      </c>
      <c r="J43" s="38">
        <f>E43+F43+G43+H43</f>
        <v>1</v>
      </c>
      <c r="K43" s="38">
        <f>E43+2*F43+3*G43+4*H43</f>
        <v>1</v>
      </c>
      <c r="L43" s="43">
        <f>IF(D43&lt;&gt;0,J43/D43,0)</f>
        <v>0.5</v>
      </c>
      <c r="M43" s="43">
        <f>IF(D43&lt;&gt;0,K43/D43,0)</f>
        <v>0.5</v>
      </c>
      <c r="N43" s="45">
        <f>IF(C43&lt;&gt;0,J43/C43,0)</f>
        <v>1</v>
      </c>
    </row>
    <row r="44" spans="1:14" ht="12.75">
      <c r="A44" s="46" t="s">
        <v>79</v>
      </c>
      <c r="B44" s="42" t="s">
        <v>25</v>
      </c>
      <c r="C44" s="38">
        <v>0</v>
      </c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f t="shared" si="0"/>
        <v>0</v>
      </c>
      <c r="K44" s="38">
        <f t="shared" si="1"/>
        <v>0</v>
      </c>
      <c r="L44" s="43">
        <f t="shared" si="2"/>
        <v>0</v>
      </c>
      <c r="M44" s="43">
        <f t="shared" si="3"/>
        <v>0</v>
      </c>
      <c r="N44" s="45">
        <f t="shared" si="4"/>
        <v>0</v>
      </c>
    </row>
    <row r="45" spans="1:14" ht="12.75">
      <c r="A45" s="38"/>
      <c r="B45" s="40"/>
      <c r="C45" s="40"/>
      <c r="D45" s="40"/>
      <c r="E45" s="40"/>
      <c r="F45" s="40"/>
      <c r="G45" s="40"/>
      <c r="H45" s="40"/>
      <c r="I45" s="40"/>
      <c r="J45" s="38"/>
      <c r="K45" s="38"/>
      <c r="L45" s="43"/>
      <c r="M45" s="43"/>
      <c r="N45" s="44"/>
    </row>
    <row r="46" spans="1:14" ht="12.75">
      <c r="A46" s="9" t="s">
        <v>26</v>
      </c>
      <c r="B46" s="7"/>
      <c r="C46" s="7">
        <f aca="true" t="shared" si="5" ref="C46:K46">SUM(C8:C44)</f>
        <v>19</v>
      </c>
      <c r="D46" s="7">
        <f t="shared" si="5"/>
        <v>34</v>
      </c>
      <c r="E46" s="7">
        <f t="shared" si="5"/>
        <v>16</v>
      </c>
      <c r="F46" s="7">
        <f t="shared" si="5"/>
        <v>7</v>
      </c>
      <c r="G46" s="7">
        <f t="shared" si="5"/>
        <v>0</v>
      </c>
      <c r="H46" s="7">
        <f t="shared" si="5"/>
        <v>0</v>
      </c>
      <c r="I46" s="7">
        <f>SUM(I8:I44)</f>
        <v>17</v>
      </c>
      <c r="J46" s="7">
        <f t="shared" si="5"/>
        <v>23</v>
      </c>
      <c r="K46" s="7">
        <f t="shared" si="5"/>
        <v>30</v>
      </c>
      <c r="L46" s="10">
        <f>J46/D46</f>
        <v>0.6764705882352942</v>
      </c>
      <c r="M46" s="10">
        <f>K46/D46</f>
        <v>0.8823529411764706</v>
      </c>
      <c r="N46" s="13">
        <f>J46/C46</f>
        <v>1.2105263157894737</v>
      </c>
    </row>
    <row r="47" spans="2:13" ht="12.75">
      <c r="B47" s="1"/>
      <c r="C47" s="1"/>
      <c r="D47" s="1"/>
      <c r="E47" s="1"/>
      <c r="F47" s="1"/>
      <c r="G47" s="1"/>
      <c r="H47" s="1"/>
      <c r="I47" s="1"/>
      <c r="J47" s="1"/>
      <c r="K47" s="2"/>
      <c r="L47" s="2"/>
      <c r="M47" s="3"/>
    </row>
    <row r="48" spans="1:13" ht="12.75">
      <c r="A48" s="14"/>
      <c r="B48" s="15"/>
      <c r="G48" s="17"/>
      <c r="H48" s="17"/>
      <c r="I48" s="17"/>
      <c r="J48" s="18"/>
      <c r="K48" s="2"/>
      <c r="L48" s="2"/>
      <c r="M48" s="3"/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8"/>
  <sheetViews>
    <sheetView workbookViewId="0" topLeftCell="A1">
      <selection activeCell="C53" sqref="C53"/>
    </sheetView>
  </sheetViews>
  <sheetFormatPr defaultColWidth="11.00390625" defaultRowHeight="12"/>
  <cols>
    <col min="1" max="1" width="14.875" style="0" customWidth="1"/>
    <col min="2" max="2" width="5.625" style="0" customWidth="1"/>
    <col min="3" max="3" width="5.50390625" style="0" customWidth="1"/>
    <col min="4" max="5" width="5.875" style="0" customWidth="1"/>
    <col min="6" max="6" width="6.375" style="0" customWidth="1"/>
    <col min="7" max="7" width="5.875" style="0" customWidth="1"/>
    <col min="8" max="8" width="8.50390625" style="0" customWidth="1"/>
    <col min="9" max="9" width="9.50390625" style="0" customWidth="1"/>
    <col min="10" max="10" width="8.00390625" style="0" customWidth="1"/>
    <col min="11" max="11" width="9.00390625" style="0" customWidth="1"/>
    <col min="12" max="12" width="9.125" style="0" customWidth="1"/>
    <col min="13" max="13" width="10.375" style="0" customWidth="1"/>
    <col min="14" max="14" width="8.50390625" style="0" customWidth="1"/>
  </cols>
  <sheetData>
    <row r="1" spans="1:13" ht="12.75">
      <c r="A1" s="36" t="s">
        <v>115</v>
      </c>
      <c r="B1" s="36" t="s">
        <v>7</v>
      </c>
      <c r="C1" s="1"/>
      <c r="D1" s="1"/>
      <c r="E1" s="1"/>
      <c r="F1" s="1"/>
      <c r="G1" s="1"/>
      <c r="H1" s="1"/>
      <c r="I1" s="1"/>
      <c r="J1" s="1"/>
      <c r="K1" s="2"/>
      <c r="L1" s="2"/>
      <c r="M1" s="3"/>
    </row>
    <row r="2" spans="1:13" ht="12.75">
      <c r="A2" s="36" t="s">
        <v>116</v>
      </c>
      <c r="B2" s="36" t="s">
        <v>8</v>
      </c>
      <c r="C2" s="1"/>
      <c r="D2" s="1"/>
      <c r="E2" s="1"/>
      <c r="F2" s="1"/>
      <c r="G2" s="1"/>
      <c r="H2" s="1"/>
      <c r="I2" s="1"/>
      <c r="J2" s="1"/>
      <c r="K2" s="2"/>
      <c r="L2" s="2"/>
      <c r="M2" s="3"/>
    </row>
    <row r="3" spans="1:13" ht="12.75">
      <c r="A3" s="36"/>
      <c r="B3" s="1"/>
      <c r="C3" s="1"/>
      <c r="D3" s="1"/>
      <c r="E3" s="1"/>
      <c r="F3" s="1"/>
      <c r="G3" s="1"/>
      <c r="H3" s="1"/>
      <c r="I3" s="1"/>
      <c r="J3" s="1"/>
      <c r="K3" s="2"/>
      <c r="L3" s="2"/>
      <c r="M3" s="3"/>
    </row>
    <row r="4" spans="1:13" ht="12.75">
      <c r="A4" s="36" t="s">
        <v>117</v>
      </c>
      <c r="B4" s="1"/>
      <c r="C4" s="1"/>
      <c r="D4" s="1"/>
      <c r="E4" s="1"/>
      <c r="F4" s="1"/>
      <c r="G4" s="1"/>
      <c r="H4" s="1"/>
      <c r="I4" s="1"/>
      <c r="J4" s="1"/>
      <c r="K4" s="2"/>
      <c r="L4" s="2"/>
      <c r="M4" s="3"/>
    </row>
    <row r="5" spans="1:13" ht="12.75">
      <c r="A5" s="36" t="s">
        <v>118</v>
      </c>
      <c r="B5" s="1"/>
      <c r="C5" s="1"/>
      <c r="D5" s="1"/>
      <c r="E5" s="1"/>
      <c r="F5" s="1"/>
      <c r="G5" s="1"/>
      <c r="H5" s="1"/>
      <c r="I5" s="1"/>
      <c r="J5" s="1"/>
      <c r="K5" s="2"/>
      <c r="L5" s="2"/>
      <c r="M5" s="3"/>
    </row>
    <row r="6" spans="2:13" ht="12.75">
      <c r="B6" s="1"/>
      <c r="C6" s="1"/>
      <c r="D6" s="1"/>
      <c r="E6" s="1"/>
      <c r="F6" s="1"/>
      <c r="G6" s="1"/>
      <c r="H6" s="1"/>
      <c r="I6" s="1"/>
      <c r="J6" s="1"/>
      <c r="K6" s="2"/>
      <c r="L6" s="2"/>
      <c r="M6" s="3"/>
    </row>
    <row r="7" spans="1:14" ht="12.75">
      <c r="A7" s="47" t="s">
        <v>42</v>
      </c>
      <c r="B7" s="48" t="s">
        <v>9</v>
      </c>
      <c r="C7" s="48" t="s">
        <v>10</v>
      </c>
      <c r="D7" s="48" t="s">
        <v>11</v>
      </c>
      <c r="E7" s="48" t="s">
        <v>12</v>
      </c>
      <c r="F7" s="48" t="s">
        <v>13</v>
      </c>
      <c r="G7" s="48" t="s">
        <v>14</v>
      </c>
      <c r="H7" s="48" t="s">
        <v>15</v>
      </c>
      <c r="I7" s="48" t="s">
        <v>43</v>
      </c>
      <c r="J7" s="48" t="s">
        <v>16</v>
      </c>
      <c r="K7" s="48" t="s">
        <v>17</v>
      </c>
      <c r="L7" s="49" t="s">
        <v>18</v>
      </c>
      <c r="M7" s="49" t="s">
        <v>19</v>
      </c>
      <c r="N7" s="50" t="s">
        <v>20</v>
      </c>
    </row>
    <row r="8" spans="1:14" ht="12.75">
      <c r="A8" s="37" t="s">
        <v>39</v>
      </c>
      <c r="B8" s="38" t="s">
        <v>21</v>
      </c>
      <c r="C8" s="38">
        <v>0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f aca="true" t="shared" si="0" ref="J8:J44">E8+F8+G8+H8</f>
        <v>0</v>
      </c>
      <c r="K8" s="38">
        <f aca="true" t="shared" si="1" ref="K8:K44">E8+2*F8+3*G8+4*H8</f>
        <v>0</v>
      </c>
      <c r="L8" s="43">
        <f>IF(D8&lt;&gt;0,J8/D8,0)</f>
        <v>0</v>
      </c>
      <c r="M8" s="43">
        <f>IF(D8&lt;&gt;0,K8/D8,0)</f>
        <v>0</v>
      </c>
      <c r="N8" s="45">
        <f>IF(C8&lt;&gt;0,J8/C8,0)</f>
        <v>0</v>
      </c>
    </row>
    <row r="9" spans="1:14" ht="12.75">
      <c r="A9" s="37" t="s">
        <v>40</v>
      </c>
      <c r="B9" s="38" t="s">
        <v>21</v>
      </c>
      <c r="C9" s="38">
        <v>0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f t="shared" si="0"/>
        <v>0</v>
      </c>
      <c r="K9" s="38">
        <f t="shared" si="1"/>
        <v>0</v>
      </c>
      <c r="L9" s="43">
        <f aca="true" t="shared" si="2" ref="L9:L44">IF(D9&lt;&gt;0,J9/D9,0)</f>
        <v>0</v>
      </c>
      <c r="M9" s="43">
        <f aca="true" t="shared" si="3" ref="M9:M44">IF(D9&lt;&gt;0,K9/D9,0)</f>
        <v>0</v>
      </c>
      <c r="N9" s="45">
        <f aca="true" t="shared" si="4" ref="N9:N44">IF(C9&lt;&gt;0,J9/C9,0)</f>
        <v>0</v>
      </c>
    </row>
    <row r="10" spans="1:14" ht="12.75">
      <c r="A10" s="37" t="s">
        <v>45</v>
      </c>
      <c r="B10" s="38" t="s">
        <v>21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f t="shared" si="0"/>
        <v>0</v>
      </c>
      <c r="K10" s="38">
        <f t="shared" si="1"/>
        <v>0</v>
      </c>
      <c r="L10" s="43">
        <f t="shared" si="2"/>
        <v>0</v>
      </c>
      <c r="M10" s="43">
        <f t="shared" si="3"/>
        <v>0</v>
      </c>
      <c r="N10" s="45">
        <f t="shared" si="4"/>
        <v>0</v>
      </c>
    </row>
    <row r="11" spans="1:14" ht="12.75">
      <c r="A11" s="37" t="s">
        <v>46</v>
      </c>
      <c r="B11" s="38" t="s">
        <v>21</v>
      </c>
      <c r="C11" s="38">
        <v>0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f t="shared" si="0"/>
        <v>0</v>
      </c>
      <c r="K11" s="38">
        <f t="shared" si="1"/>
        <v>0</v>
      </c>
      <c r="L11" s="43">
        <f t="shared" si="2"/>
        <v>0</v>
      </c>
      <c r="M11" s="43">
        <f t="shared" si="3"/>
        <v>0</v>
      </c>
      <c r="N11" s="45">
        <f t="shared" si="4"/>
        <v>0</v>
      </c>
    </row>
    <row r="12" spans="1:14" ht="12.75">
      <c r="A12" s="37" t="s">
        <v>47</v>
      </c>
      <c r="B12" s="38" t="s">
        <v>21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f t="shared" si="0"/>
        <v>0</v>
      </c>
      <c r="K12" s="38">
        <f t="shared" si="1"/>
        <v>0</v>
      </c>
      <c r="L12" s="43">
        <f t="shared" si="2"/>
        <v>0</v>
      </c>
      <c r="M12" s="43">
        <f t="shared" si="3"/>
        <v>0</v>
      </c>
      <c r="N12" s="45">
        <f t="shared" si="4"/>
        <v>0</v>
      </c>
    </row>
    <row r="13" spans="1:14" ht="12.75">
      <c r="A13" s="37" t="s">
        <v>50</v>
      </c>
      <c r="B13" s="38" t="s">
        <v>21</v>
      </c>
      <c r="C13" s="38">
        <v>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f t="shared" si="0"/>
        <v>0</v>
      </c>
      <c r="K13" s="38">
        <f t="shared" si="1"/>
        <v>0</v>
      </c>
      <c r="L13" s="43">
        <f t="shared" si="2"/>
        <v>0</v>
      </c>
      <c r="M13" s="43">
        <f t="shared" si="3"/>
        <v>0</v>
      </c>
      <c r="N13" s="45">
        <f t="shared" si="4"/>
        <v>0</v>
      </c>
    </row>
    <row r="14" spans="1:14" ht="12.75">
      <c r="A14" s="39" t="s">
        <v>51</v>
      </c>
      <c r="B14" s="40" t="s">
        <v>21</v>
      </c>
      <c r="C14" s="38">
        <v>0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f t="shared" si="0"/>
        <v>0</v>
      </c>
      <c r="K14" s="38">
        <f t="shared" si="1"/>
        <v>0</v>
      </c>
      <c r="L14" s="43">
        <f t="shared" si="2"/>
        <v>0</v>
      </c>
      <c r="M14" s="43">
        <f t="shared" si="3"/>
        <v>0</v>
      </c>
      <c r="N14" s="45">
        <f t="shared" si="4"/>
        <v>0</v>
      </c>
    </row>
    <row r="15" spans="1:14" ht="12.75">
      <c r="A15" s="37" t="s">
        <v>52</v>
      </c>
      <c r="B15" s="38" t="s">
        <v>21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f t="shared" si="0"/>
        <v>0</v>
      </c>
      <c r="K15" s="38">
        <f t="shared" si="1"/>
        <v>0</v>
      </c>
      <c r="L15" s="43">
        <f t="shared" si="2"/>
        <v>0</v>
      </c>
      <c r="M15" s="43">
        <f t="shared" si="3"/>
        <v>0</v>
      </c>
      <c r="N15" s="45">
        <f t="shared" si="4"/>
        <v>0</v>
      </c>
    </row>
    <row r="16" spans="1:14" ht="12.75">
      <c r="A16" s="37" t="s">
        <v>53</v>
      </c>
      <c r="B16" s="38" t="s">
        <v>23</v>
      </c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f t="shared" si="0"/>
        <v>0</v>
      </c>
      <c r="K16" s="38">
        <f t="shared" si="1"/>
        <v>0</v>
      </c>
      <c r="L16" s="43">
        <f t="shared" si="2"/>
        <v>0</v>
      </c>
      <c r="M16" s="43">
        <f t="shared" si="3"/>
        <v>0</v>
      </c>
      <c r="N16" s="45">
        <f t="shared" si="4"/>
        <v>0</v>
      </c>
    </row>
    <row r="17" spans="1:14" ht="12.75">
      <c r="A17" s="37" t="s">
        <v>55</v>
      </c>
      <c r="B17" s="38" t="s">
        <v>21</v>
      </c>
      <c r="C17" s="38">
        <v>0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f t="shared" si="0"/>
        <v>0</v>
      </c>
      <c r="K17" s="38">
        <f t="shared" si="1"/>
        <v>0</v>
      </c>
      <c r="L17" s="43">
        <f t="shared" si="2"/>
        <v>0</v>
      </c>
      <c r="M17" s="43">
        <f t="shared" si="3"/>
        <v>0</v>
      </c>
      <c r="N17" s="45">
        <f t="shared" si="4"/>
        <v>0</v>
      </c>
    </row>
    <row r="18" spans="1:14" ht="12.75">
      <c r="A18" s="39" t="s">
        <v>56</v>
      </c>
      <c r="B18" s="40" t="s">
        <v>23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f t="shared" si="0"/>
        <v>0</v>
      </c>
      <c r="K18" s="38">
        <f t="shared" si="1"/>
        <v>0</v>
      </c>
      <c r="L18" s="43">
        <f t="shared" si="2"/>
        <v>0</v>
      </c>
      <c r="M18" s="43">
        <f t="shared" si="3"/>
        <v>0</v>
      </c>
      <c r="N18" s="45">
        <f t="shared" si="4"/>
        <v>0</v>
      </c>
    </row>
    <row r="19" spans="1:14" ht="12.75">
      <c r="A19" s="39" t="s">
        <v>58</v>
      </c>
      <c r="B19" s="40" t="s">
        <v>23</v>
      </c>
      <c r="C19" s="38">
        <v>0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f t="shared" si="0"/>
        <v>0</v>
      </c>
      <c r="K19" s="38">
        <f t="shared" si="1"/>
        <v>0</v>
      </c>
      <c r="L19" s="43">
        <f t="shared" si="2"/>
        <v>0</v>
      </c>
      <c r="M19" s="43">
        <f t="shared" si="3"/>
        <v>0</v>
      </c>
      <c r="N19" s="45">
        <f t="shared" si="4"/>
        <v>0</v>
      </c>
    </row>
    <row r="20" spans="1:14" ht="12.75">
      <c r="A20" s="37" t="s">
        <v>59</v>
      </c>
      <c r="B20" s="38" t="s">
        <v>21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f t="shared" si="0"/>
        <v>0</v>
      </c>
      <c r="K20" s="38">
        <f t="shared" si="1"/>
        <v>0</v>
      </c>
      <c r="L20" s="43">
        <f t="shared" si="2"/>
        <v>0</v>
      </c>
      <c r="M20" s="43">
        <f t="shared" si="3"/>
        <v>0</v>
      </c>
      <c r="N20" s="45">
        <f t="shared" si="4"/>
        <v>0</v>
      </c>
    </row>
    <row r="21" spans="1:14" ht="12.75">
      <c r="A21" s="37" t="s">
        <v>60</v>
      </c>
      <c r="B21" s="38" t="s">
        <v>23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f t="shared" si="0"/>
        <v>0</v>
      </c>
      <c r="K21" s="38">
        <f t="shared" si="1"/>
        <v>0</v>
      </c>
      <c r="L21" s="43">
        <f t="shared" si="2"/>
        <v>0</v>
      </c>
      <c r="M21" s="43">
        <f t="shared" si="3"/>
        <v>0</v>
      </c>
      <c r="N21" s="45">
        <f t="shared" si="4"/>
        <v>0</v>
      </c>
    </row>
    <row r="22" spans="1:14" ht="12.75">
      <c r="A22" s="39" t="s">
        <v>76</v>
      </c>
      <c r="B22" s="40" t="s">
        <v>23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f t="shared" si="0"/>
        <v>0</v>
      </c>
      <c r="K22" s="38">
        <f t="shared" si="1"/>
        <v>0</v>
      </c>
      <c r="L22" s="43">
        <f t="shared" si="2"/>
        <v>0</v>
      </c>
      <c r="M22" s="43">
        <f t="shared" si="3"/>
        <v>0</v>
      </c>
      <c r="N22" s="45">
        <f t="shared" si="4"/>
        <v>0</v>
      </c>
    </row>
    <row r="23" spans="1:14" ht="12.75">
      <c r="A23" s="39" t="s">
        <v>77</v>
      </c>
      <c r="B23" s="40" t="s">
        <v>21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f t="shared" si="0"/>
        <v>0</v>
      </c>
      <c r="K23" s="38">
        <f t="shared" si="1"/>
        <v>0</v>
      </c>
      <c r="L23" s="43">
        <f t="shared" si="2"/>
        <v>0</v>
      </c>
      <c r="M23" s="43">
        <f t="shared" si="3"/>
        <v>0</v>
      </c>
      <c r="N23" s="45">
        <f t="shared" si="4"/>
        <v>0</v>
      </c>
    </row>
    <row r="24" spans="1:14" ht="12.75">
      <c r="A24" s="39" t="s">
        <v>78</v>
      </c>
      <c r="B24" s="40" t="s">
        <v>23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f t="shared" si="0"/>
        <v>0</v>
      </c>
      <c r="K24" s="38">
        <f t="shared" si="1"/>
        <v>0</v>
      </c>
      <c r="L24" s="43">
        <f t="shared" si="2"/>
        <v>0</v>
      </c>
      <c r="M24" s="43">
        <f t="shared" si="3"/>
        <v>0</v>
      </c>
      <c r="N24" s="45">
        <f t="shared" si="4"/>
        <v>0</v>
      </c>
    </row>
    <row r="25" spans="1:14" ht="12.75">
      <c r="A25" s="41" t="s">
        <v>106</v>
      </c>
      <c r="B25" s="42" t="s">
        <v>21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f t="shared" si="0"/>
        <v>0</v>
      </c>
      <c r="K25" s="38">
        <f t="shared" si="1"/>
        <v>0</v>
      </c>
      <c r="L25" s="43">
        <f t="shared" si="2"/>
        <v>0</v>
      </c>
      <c r="M25" s="43">
        <f t="shared" si="3"/>
        <v>0</v>
      </c>
      <c r="N25" s="45">
        <f t="shared" si="4"/>
        <v>0</v>
      </c>
    </row>
    <row r="26" spans="1:14" ht="12.75">
      <c r="A26" s="51" t="s">
        <v>107</v>
      </c>
      <c r="B26" s="51" t="s">
        <v>23</v>
      </c>
      <c r="C26" s="38">
        <v>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f t="shared" si="0"/>
        <v>0</v>
      </c>
      <c r="K26" s="38">
        <f t="shared" si="1"/>
        <v>0</v>
      </c>
      <c r="L26" s="43">
        <f t="shared" si="2"/>
        <v>0</v>
      </c>
      <c r="M26" s="43">
        <f t="shared" si="3"/>
        <v>0</v>
      </c>
      <c r="N26" s="45">
        <f t="shared" si="4"/>
        <v>0</v>
      </c>
    </row>
    <row r="27" spans="1:14" ht="12.75">
      <c r="A27" s="51" t="s">
        <v>110</v>
      </c>
      <c r="B27" s="51" t="s">
        <v>21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f t="shared" si="0"/>
        <v>0</v>
      </c>
      <c r="K27" s="38">
        <f t="shared" si="1"/>
        <v>0</v>
      </c>
      <c r="L27" s="43">
        <f t="shared" si="2"/>
        <v>0</v>
      </c>
      <c r="M27" s="43">
        <f t="shared" si="3"/>
        <v>0</v>
      </c>
      <c r="N27" s="45">
        <f t="shared" si="4"/>
        <v>0</v>
      </c>
    </row>
    <row r="28" spans="1:14" ht="12.75">
      <c r="A28" s="51" t="s">
        <v>104</v>
      </c>
      <c r="B28" s="51" t="s">
        <v>21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f t="shared" si="0"/>
        <v>0</v>
      </c>
      <c r="K28" s="38">
        <f t="shared" si="1"/>
        <v>0</v>
      </c>
      <c r="L28" s="43">
        <f t="shared" si="2"/>
        <v>0</v>
      </c>
      <c r="M28" s="43">
        <f t="shared" si="3"/>
        <v>0</v>
      </c>
      <c r="N28" s="45">
        <f t="shared" si="4"/>
        <v>0</v>
      </c>
    </row>
    <row r="29" spans="1:14" ht="12.75">
      <c r="A29" s="51" t="s">
        <v>114</v>
      </c>
      <c r="B29" s="51" t="s">
        <v>21</v>
      </c>
      <c r="C29" s="38">
        <v>0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f t="shared" si="0"/>
        <v>0</v>
      </c>
      <c r="K29" s="38">
        <f t="shared" si="1"/>
        <v>0</v>
      </c>
      <c r="L29" s="43">
        <f t="shared" si="2"/>
        <v>0</v>
      </c>
      <c r="M29" s="43">
        <f t="shared" si="3"/>
        <v>0</v>
      </c>
      <c r="N29" s="45">
        <f t="shared" si="4"/>
        <v>0</v>
      </c>
    </row>
    <row r="30" spans="1:14" ht="12.75">
      <c r="A30" s="51" t="s">
        <v>112</v>
      </c>
      <c r="B30" s="51" t="s">
        <v>21</v>
      </c>
      <c r="C30" s="38">
        <v>0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f t="shared" si="0"/>
        <v>0</v>
      </c>
      <c r="K30" s="38">
        <f t="shared" si="1"/>
        <v>0</v>
      </c>
      <c r="L30" s="43">
        <f t="shared" si="2"/>
        <v>0</v>
      </c>
      <c r="M30" s="43">
        <f t="shared" si="3"/>
        <v>0</v>
      </c>
      <c r="N30" s="45">
        <f t="shared" si="4"/>
        <v>0</v>
      </c>
    </row>
    <row r="31" spans="1:14" ht="12.75">
      <c r="A31" s="51" t="s">
        <v>105</v>
      </c>
      <c r="B31" s="51" t="s">
        <v>21</v>
      </c>
      <c r="C31" s="38">
        <v>0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f t="shared" si="0"/>
        <v>0</v>
      </c>
      <c r="K31" s="38">
        <f t="shared" si="1"/>
        <v>0</v>
      </c>
      <c r="L31" s="43">
        <f t="shared" si="2"/>
        <v>0</v>
      </c>
      <c r="M31" s="43">
        <f t="shared" si="3"/>
        <v>0</v>
      </c>
      <c r="N31" s="45">
        <f t="shared" si="4"/>
        <v>0</v>
      </c>
    </row>
    <row r="32" spans="1:14" ht="12.75">
      <c r="A32" t="s">
        <v>61</v>
      </c>
      <c r="B32" t="s">
        <v>21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 s="38">
        <f>E32+F32+G32+H32</f>
        <v>0</v>
      </c>
      <c r="K32" s="38">
        <f>E32+2*F32+3*G32+4*H32</f>
        <v>0</v>
      </c>
      <c r="L32" s="43">
        <f>IF(D32&lt;&gt;0,J32/D32,0)</f>
        <v>0</v>
      </c>
      <c r="M32" s="43">
        <f>IF(D32&lt;&gt;0,K32/D32,0)</f>
        <v>0</v>
      </c>
      <c r="N32" s="45">
        <f>IF(C32&lt;&gt;0,J32/C32,0)</f>
        <v>0</v>
      </c>
    </row>
    <row r="34" spans="1:14" ht="12.75">
      <c r="A34" s="52" t="s">
        <v>44</v>
      </c>
      <c r="B34" s="53" t="s">
        <v>25</v>
      </c>
      <c r="C34" s="38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f t="shared" si="0"/>
        <v>0</v>
      </c>
      <c r="K34" s="38">
        <f t="shared" si="1"/>
        <v>0</v>
      </c>
      <c r="L34" s="43">
        <f t="shared" si="2"/>
        <v>0</v>
      </c>
      <c r="M34" s="43">
        <f t="shared" si="3"/>
        <v>0</v>
      </c>
      <c r="N34" s="45">
        <f t="shared" si="4"/>
        <v>0</v>
      </c>
    </row>
    <row r="35" spans="1:14" ht="12.75">
      <c r="A35" s="37" t="s">
        <v>48</v>
      </c>
      <c r="B35" s="38" t="s">
        <v>25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f t="shared" si="0"/>
        <v>0</v>
      </c>
      <c r="K35" s="38">
        <f t="shared" si="1"/>
        <v>0</v>
      </c>
      <c r="L35" s="43">
        <f t="shared" si="2"/>
        <v>0</v>
      </c>
      <c r="M35" s="43">
        <f t="shared" si="3"/>
        <v>0</v>
      </c>
      <c r="N35" s="45">
        <f t="shared" si="4"/>
        <v>0</v>
      </c>
    </row>
    <row r="36" spans="1:14" ht="12.75">
      <c r="A36" s="37" t="s">
        <v>49</v>
      </c>
      <c r="B36" s="38" t="s">
        <v>25</v>
      </c>
      <c r="C36" s="38">
        <v>0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f t="shared" si="0"/>
        <v>0</v>
      </c>
      <c r="K36" s="38">
        <f t="shared" si="1"/>
        <v>0</v>
      </c>
      <c r="L36" s="43">
        <f t="shared" si="2"/>
        <v>0</v>
      </c>
      <c r="M36" s="43">
        <f t="shared" si="3"/>
        <v>0</v>
      </c>
      <c r="N36" s="45">
        <f t="shared" si="4"/>
        <v>0</v>
      </c>
    </row>
    <row r="37" spans="1:14" ht="12.75">
      <c r="A37" s="39" t="s">
        <v>54</v>
      </c>
      <c r="B37" s="40" t="s">
        <v>25</v>
      </c>
      <c r="C37" s="38">
        <v>0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f t="shared" si="0"/>
        <v>0</v>
      </c>
      <c r="K37" s="38">
        <f t="shared" si="1"/>
        <v>0</v>
      </c>
      <c r="L37" s="43">
        <f t="shared" si="2"/>
        <v>0</v>
      </c>
      <c r="M37" s="43">
        <f t="shared" si="3"/>
        <v>0</v>
      </c>
      <c r="N37" s="45">
        <f t="shared" si="4"/>
        <v>0</v>
      </c>
    </row>
    <row r="38" spans="1:14" ht="12.75">
      <c r="A38" s="39" t="s">
        <v>57</v>
      </c>
      <c r="B38" s="40" t="s">
        <v>25</v>
      </c>
      <c r="C38" s="38">
        <v>0</v>
      </c>
      <c r="D38" s="38">
        <v>0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f t="shared" si="0"/>
        <v>0</v>
      </c>
      <c r="K38" s="38">
        <f t="shared" si="1"/>
        <v>0</v>
      </c>
      <c r="L38" s="43">
        <f t="shared" si="2"/>
        <v>0</v>
      </c>
      <c r="M38" s="43">
        <f t="shared" si="3"/>
        <v>0</v>
      </c>
      <c r="N38" s="45">
        <f t="shared" si="4"/>
        <v>0</v>
      </c>
    </row>
    <row r="39" spans="1:14" ht="12.75">
      <c r="A39" s="37" t="s">
        <v>103</v>
      </c>
      <c r="B39" s="40" t="s">
        <v>25</v>
      </c>
      <c r="C39" s="38">
        <v>0</v>
      </c>
      <c r="D39" s="38">
        <v>0</v>
      </c>
      <c r="E39" s="38">
        <v>0</v>
      </c>
      <c r="F39" s="38">
        <v>0</v>
      </c>
      <c r="G39" s="38">
        <v>0</v>
      </c>
      <c r="H39" s="38">
        <v>0</v>
      </c>
      <c r="I39" s="38">
        <v>0</v>
      </c>
      <c r="J39" s="38">
        <f t="shared" si="0"/>
        <v>0</v>
      </c>
      <c r="K39" s="38">
        <f t="shared" si="1"/>
        <v>0</v>
      </c>
      <c r="L39" s="43">
        <f t="shared" si="2"/>
        <v>0</v>
      </c>
      <c r="M39" s="43">
        <f t="shared" si="3"/>
        <v>0</v>
      </c>
      <c r="N39" s="45">
        <f t="shared" si="4"/>
        <v>0</v>
      </c>
    </row>
    <row r="40" spans="1:14" ht="12.75">
      <c r="A40" s="39" t="s">
        <v>109</v>
      </c>
      <c r="B40" s="40" t="s">
        <v>25</v>
      </c>
      <c r="C40" s="38">
        <v>0</v>
      </c>
      <c r="D40" s="38">
        <v>0</v>
      </c>
      <c r="E40" s="38">
        <v>0</v>
      </c>
      <c r="F40" s="38">
        <v>0</v>
      </c>
      <c r="G40" s="38">
        <v>0</v>
      </c>
      <c r="H40" s="38">
        <v>0</v>
      </c>
      <c r="I40" s="38">
        <v>0</v>
      </c>
      <c r="J40" s="38">
        <f t="shared" si="0"/>
        <v>0</v>
      </c>
      <c r="K40" s="38">
        <f t="shared" si="1"/>
        <v>0</v>
      </c>
      <c r="L40" s="43">
        <f t="shared" si="2"/>
        <v>0</v>
      </c>
      <c r="M40" s="43">
        <f t="shared" si="3"/>
        <v>0</v>
      </c>
      <c r="N40" s="45">
        <f t="shared" si="4"/>
        <v>0</v>
      </c>
    </row>
    <row r="41" spans="1:14" ht="12.75">
      <c r="A41" s="39" t="s">
        <v>108</v>
      </c>
      <c r="B41" s="40" t="s">
        <v>25</v>
      </c>
      <c r="C41" s="38">
        <v>0</v>
      </c>
      <c r="D41" s="38">
        <v>0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f t="shared" si="0"/>
        <v>0</v>
      </c>
      <c r="K41" s="38">
        <f t="shared" si="1"/>
        <v>0</v>
      </c>
      <c r="L41" s="43">
        <f t="shared" si="2"/>
        <v>0</v>
      </c>
      <c r="M41" s="43">
        <f t="shared" si="3"/>
        <v>0</v>
      </c>
      <c r="N41" s="45">
        <f t="shared" si="4"/>
        <v>0</v>
      </c>
    </row>
    <row r="42" spans="1:14" ht="12.75">
      <c r="A42" s="37" t="s">
        <v>111</v>
      </c>
      <c r="B42" s="40" t="s">
        <v>25</v>
      </c>
      <c r="C42" s="38">
        <v>0</v>
      </c>
      <c r="D42" s="38">
        <v>0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f t="shared" si="0"/>
        <v>0</v>
      </c>
      <c r="K42" s="38">
        <f t="shared" si="1"/>
        <v>0</v>
      </c>
      <c r="L42" s="43">
        <f t="shared" si="2"/>
        <v>0</v>
      </c>
      <c r="M42" s="43">
        <f t="shared" si="3"/>
        <v>0</v>
      </c>
      <c r="N42" s="45">
        <f t="shared" si="4"/>
        <v>0</v>
      </c>
    </row>
    <row r="43" spans="1:14" ht="12.75">
      <c r="A43" s="46" t="s">
        <v>113</v>
      </c>
      <c r="B43" s="42" t="s">
        <v>25</v>
      </c>
      <c r="C43" s="38">
        <v>0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f>E43+F43+G43+H43</f>
        <v>0</v>
      </c>
      <c r="K43" s="38">
        <f>E43+2*F43+3*G43+4*H43</f>
        <v>0</v>
      </c>
      <c r="L43" s="43">
        <f>IF(D43&lt;&gt;0,J43/D43,0)</f>
        <v>0</v>
      </c>
      <c r="M43" s="43">
        <f>IF(D43&lt;&gt;0,K43/D43,0)</f>
        <v>0</v>
      </c>
      <c r="N43" s="45">
        <f>IF(C43&lt;&gt;0,J43/C43,0)</f>
        <v>0</v>
      </c>
    </row>
    <row r="44" spans="1:14" ht="12.75">
      <c r="A44" s="46" t="s">
        <v>79</v>
      </c>
      <c r="B44" s="42" t="s">
        <v>25</v>
      </c>
      <c r="C44" s="38">
        <v>0</v>
      </c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f t="shared" si="0"/>
        <v>0</v>
      </c>
      <c r="K44" s="38">
        <f t="shared" si="1"/>
        <v>0</v>
      </c>
      <c r="L44" s="43">
        <f t="shared" si="2"/>
        <v>0</v>
      </c>
      <c r="M44" s="43">
        <f t="shared" si="3"/>
        <v>0</v>
      </c>
      <c r="N44" s="45">
        <f t="shared" si="4"/>
        <v>0</v>
      </c>
    </row>
    <row r="45" spans="1:14" ht="12.75">
      <c r="A45" s="38"/>
      <c r="B45" s="40"/>
      <c r="C45" s="40"/>
      <c r="D45" s="40"/>
      <c r="E45" s="40"/>
      <c r="F45" s="40"/>
      <c r="G45" s="40"/>
      <c r="H45" s="40"/>
      <c r="I45" s="40"/>
      <c r="J45" s="38"/>
      <c r="K45" s="38"/>
      <c r="L45" s="43"/>
      <c r="M45" s="43"/>
      <c r="N45" s="44"/>
    </row>
    <row r="46" spans="1:14" ht="12.75">
      <c r="A46" s="9" t="s">
        <v>26</v>
      </c>
      <c r="B46" s="7"/>
      <c r="C46" s="7">
        <f aca="true" t="shared" si="5" ref="C46:K46">SUM(C8:C44)</f>
        <v>0</v>
      </c>
      <c r="D46" s="7">
        <f t="shared" si="5"/>
        <v>0</v>
      </c>
      <c r="E46" s="7">
        <f t="shared" si="5"/>
        <v>0</v>
      </c>
      <c r="F46" s="7">
        <f t="shared" si="5"/>
        <v>0</v>
      </c>
      <c r="G46" s="7">
        <f t="shared" si="5"/>
        <v>0</v>
      </c>
      <c r="H46" s="7">
        <f t="shared" si="5"/>
        <v>0</v>
      </c>
      <c r="I46" s="7">
        <f>SUM(I8:I44)</f>
        <v>0</v>
      </c>
      <c r="J46" s="7">
        <f t="shared" si="5"/>
        <v>0</v>
      </c>
      <c r="K46" s="7">
        <f t="shared" si="5"/>
        <v>0</v>
      </c>
      <c r="L46" s="10" t="e">
        <f>J46/D46</f>
        <v>#DIV/0!</v>
      </c>
      <c r="M46" s="10" t="e">
        <f>K46/D46</f>
        <v>#DIV/0!</v>
      </c>
      <c r="N46" s="13" t="e">
        <f>J46/C46</f>
        <v>#DIV/0!</v>
      </c>
    </row>
    <row r="47" spans="2:13" ht="12.75">
      <c r="B47" s="1"/>
      <c r="C47" s="1"/>
      <c r="D47" s="1"/>
      <c r="E47" s="1"/>
      <c r="F47" s="1"/>
      <c r="G47" s="1"/>
      <c r="H47" s="1"/>
      <c r="I47" s="1"/>
      <c r="J47" s="1"/>
      <c r="K47" s="2"/>
      <c r="L47" s="2"/>
      <c r="M47" s="3"/>
    </row>
    <row r="48" spans="1:13" ht="12.75">
      <c r="A48" s="14"/>
      <c r="B48" s="15"/>
      <c r="G48" s="17"/>
      <c r="H48" s="17"/>
      <c r="I48" s="17"/>
      <c r="J48" s="18"/>
      <c r="K48" s="2"/>
      <c r="L48" s="2"/>
      <c r="M48" s="3"/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48"/>
  <sheetViews>
    <sheetView workbookViewId="0" topLeftCell="A1">
      <selection activeCell="C53" sqref="C53"/>
    </sheetView>
  </sheetViews>
  <sheetFormatPr defaultColWidth="11.00390625" defaultRowHeight="12"/>
  <cols>
    <col min="1" max="1" width="14.875" style="0" customWidth="1"/>
    <col min="2" max="2" width="5.625" style="0" customWidth="1"/>
    <col min="3" max="3" width="5.50390625" style="0" customWidth="1"/>
    <col min="4" max="5" width="5.875" style="0" customWidth="1"/>
    <col min="6" max="6" width="6.375" style="0" customWidth="1"/>
    <col min="7" max="7" width="5.875" style="0" customWidth="1"/>
    <col min="8" max="8" width="8.50390625" style="0" customWidth="1"/>
    <col min="9" max="9" width="9.50390625" style="0" customWidth="1"/>
    <col min="10" max="10" width="8.00390625" style="0" customWidth="1"/>
    <col min="11" max="11" width="9.00390625" style="0" customWidth="1"/>
    <col min="12" max="12" width="9.125" style="0" customWidth="1"/>
    <col min="13" max="13" width="10.375" style="0" customWidth="1"/>
    <col min="14" max="14" width="8.50390625" style="0" customWidth="1"/>
  </cols>
  <sheetData>
    <row r="1" spans="1:13" ht="12.75">
      <c r="A1" s="36" t="s">
        <v>115</v>
      </c>
      <c r="B1" s="36" t="s">
        <v>7</v>
      </c>
      <c r="C1" s="1"/>
      <c r="D1" s="1"/>
      <c r="E1" s="1"/>
      <c r="F1" s="1"/>
      <c r="G1" s="1"/>
      <c r="H1" s="1"/>
      <c r="I1" s="1"/>
      <c r="J1" s="1"/>
      <c r="K1" s="2"/>
      <c r="L1" s="2"/>
      <c r="M1" s="3"/>
    </row>
    <row r="2" spans="1:13" ht="12.75">
      <c r="A2" s="36" t="s">
        <v>116</v>
      </c>
      <c r="B2" s="36" t="s">
        <v>122</v>
      </c>
      <c r="C2" s="1">
        <v>7</v>
      </c>
      <c r="D2" s="1">
        <v>23</v>
      </c>
      <c r="E2" s="1"/>
      <c r="F2" s="1"/>
      <c r="G2" s="1"/>
      <c r="H2" s="1"/>
      <c r="I2" s="1"/>
      <c r="J2" s="1"/>
      <c r="K2" s="2"/>
      <c r="L2" s="2"/>
      <c r="M2" s="3"/>
    </row>
    <row r="3" spans="1:13" ht="12.75">
      <c r="A3" s="36"/>
      <c r="B3" s="1"/>
      <c r="C3" s="1"/>
      <c r="D3" s="1"/>
      <c r="E3" s="1"/>
      <c r="F3" s="1"/>
      <c r="G3" s="1"/>
      <c r="H3" s="1"/>
      <c r="I3" s="1"/>
      <c r="J3" s="1"/>
      <c r="K3" s="2"/>
      <c r="L3" s="2"/>
      <c r="M3" s="3"/>
    </row>
    <row r="4" spans="1:13" ht="12.75">
      <c r="A4" s="36" t="s">
        <v>117</v>
      </c>
      <c r="B4" s="1">
        <v>4</v>
      </c>
      <c r="C4" s="1">
        <v>1</v>
      </c>
      <c r="D4" s="1">
        <v>2</v>
      </c>
      <c r="E4" s="1">
        <v>0</v>
      </c>
      <c r="F4" s="1"/>
      <c r="G4" s="1"/>
      <c r="H4" s="1"/>
      <c r="I4" s="1"/>
      <c r="J4" s="1"/>
      <c r="K4" s="2"/>
      <c r="L4" s="2"/>
      <c r="M4" s="3"/>
    </row>
    <row r="5" spans="1:13" ht="12.75">
      <c r="A5" s="36" t="s">
        <v>118</v>
      </c>
      <c r="B5" s="1">
        <v>8</v>
      </c>
      <c r="C5" s="1">
        <v>0</v>
      </c>
      <c r="D5" s="1">
        <v>1</v>
      </c>
      <c r="E5" s="1">
        <v>14</v>
      </c>
      <c r="F5" s="1"/>
      <c r="G5" s="1"/>
      <c r="H5" s="1"/>
      <c r="I5" s="1"/>
      <c r="J5" s="1"/>
      <c r="K5" s="2"/>
      <c r="L5" s="2"/>
      <c r="M5" s="3"/>
    </row>
    <row r="6" spans="2:13" ht="12.75">
      <c r="B6" s="1"/>
      <c r="C6" s="1"/>
      <c r="D6" s="1"/>
      <c r="E6" s="1"/>
      <c r="F6" s="1"/>
      <c r="G6" s="1"/>
      <c r="H6" s="1"/>
      <c r="I6" s="1"/>
      <c r="J6" s="1"/>
      <c r="K6" s="2"/>
      <c r="L6" s="2"/>
      <c r="M6" s="3"/>
    </row>
    <row r="7" spans="1:14" ht="12.75">
      <c r="A7" s="47" t="s">
        <v>42</v>
      </c>
      <c r="B7" s="48" t="s">
        <v>9</v>
      </c>
      <c r="C7" s="48" t="s">
        <v>10</v>
      </c>
      <c r="D7" s="48" t="s">
        <v>11</v>
      </c>
      <c r="E7" s="48" t="s">
        <v>12</v>
      </c>
      <c r="F7" s="48" t="s">
        <v>13</v>
      </c>
      <c r="G7" s="48" t="s">
        <v>14</v>
      </c>
      <c r="H7" s="48" t="s">
        <v>15</v>
      </c>
      <c r="I7" s="48" t="s">
        <v>43</v>
      </c>
      <c r="J7" s="48" t="s">
        <v>16</v>
      </c>
      <c r="K7" s="48" t="s">
        <v>17</v>
      </c>
      <c r="L7" s="49" t="s">
        <v>18</v>
      </c>
      <c r="M7" s="49" t="s">
        <v>19</v>
      </c>
      <c r="N7" s="50" t="s">
        <v>20</v>
      </c>
    </row>
    <row r="8" spans="1:14" ht="12.75">
      <c r="A8" s="37" t="s">
        <v>39</v>
      </c>
      <c r="B8" s="38" t="s">
        <v>21</v>
      </c>
      <c r="C8" s="38">
        <v>1</v>
      </c>
      <c r="D8" s="38">
        <v>2</v>
      </c>
      <c r="E8" s="38">
        <v>1</v>
      </c>
      <c r="F8" s="38">
        <v>1</v>
      </c>
      <c r="G8" s="38">
        <v>0</v>
      </c>
      <c r="H8" s="38">
        <v>0</v>
      </c>
      <c r="I8" s="38">
        <v>0</v>
      </c>
      <c r="J8" s="38">
        <f aca="true" t="shared" si="0" ref="J8:J44">E8+F8+G8+H8</f>
        <v>2</v>
      </c>
      <c r="K8" s="38">
        <f aca="true" t="shared" si="1" ref="K8:K44">E8+2*F8+3*G8+4*H8</f>
        <v>3</v>
      </c>
      <c r="L8" s="43">
        <f>IF(D8&lt;&gt;0,J8/D8,0)</f>
        <v>1</v>
      </c>
      <c r="M8" s="43">
        <f>IF(D8&lt;&gt;0,K8/D8,0)</f>
        <v>1.5</v>
      </c>
      <c r="N8" s="45">
        <f>IF(C8&lt;&gt;0,J8/C8,0)</f>
        <v>2</v>
      </c>
    </row>
    <row r="9" spans="1:14" ht="12.75">
      <c r="A9" s="37" t="s">
        <v>40</v>
      </c>
      <c r="B9" s="38" t="s">
        <v>21</v>
      </c>
      <c r="C9" s="38">
        <v>0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f t="shared" si="0"/>
        <v>0</v>
      </c>
      <c r="K9" s="38">
        <f t="shared" si="1"/>
        <v>0</v>
      </c>
      <c r="L9" s="43">
        <f aca="true" t="shared" si="2" ref="L9:L44">IF(D9&lt;&gt;0,J9/D9,0)</f>
        <v>0</v>
      </c>
      <c r="M9" s="43">
        <f aca="true" t="shared" si="3" ref="M9:M44">IF(D9&lt;&gt;0,K9/D9,0)</f>
        <v>0</v>
      </c>
      <c r="N9" s="45">
        <f aca="true" t="shared" si="4" ref="N9:N44">IF(C9&lt;&gt;0,J9/C9,0)</f>
        <v>0</v>
      </c>
    </row>
    <row r="10" spans="1:14" ht="12.75">
      <c r="A10" s="37" t="s">
        <v>45</v>
      </c>
      <c r="B10" s="38" t="s">
        <v>21</v>
      </c>
      <c r="C10" s="38">
        <v>1</v>
      </c>
      <c r="D10" s="38">
        <v>2</v>
      </c>
      <c r="E10" s="38">
        <v>1</v>
      </c>
      <c r="F10" s="54">
        <v>0</v>
      </c>
      <c r="G10" s="38">
        <v>0</v>
      </c>
      <c r="H10" s="38">
        <v>0</v>
      </c>
      <c r="I10" s="38">
        <v>0</v>
      </c>
      <c r="J10" s="38">
        <f t="shared" si="0"/>
        <v>1</v>
      </c>
      <c r="K10" s="38">
        <f t="shared" si="1"/>
        <v>1</v>
      </c>
      <c r="L10" s="43">
        <f t="shared" si="2"/>
        <v>0.5</v>
      </c>
      <c r="M10" s="43">
        <f t="shared" si="3"/>
        <v>0.5</v>
      </c>
      <c r="N10" s="45">
        <f t="shared" si="4"/>
        <v>1</v>
      </c>
    </row>
    <row r="11" spans="1:14" ht="12.75">
      <c r="A11" s="37" t="s">
        <v>46</v>
      </c>
      <c r="B11" s="38" t="s">
        <v>21</v>
      </c>
      <c r="C11" s="38">
        <v>0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f t="shared" si="0"/>
        <v>0</v>
      </c>
      <c r="K11" s="38">
        <f t="shared" si="1"/>
        <v>0</v>
      </c>
      <c r="L11" s="43">
        <f t="shared" si="2"/>
        <v>0</v>
      </c>
      <c r="M11" s="43">
        <f t="shared" si="3"/>
        <v>0</v>
      </c>
      <c r="N11" s="45">
        <f t="shared" si="4"/>
        <v>0</v>
      </c>
    </row>
    <row r="12" spans="1:14" ht="12.75">
      <c r="A12" s="37" t="s">
        <v>47</v>
      </c>
      <c r="B12" s="38" t="s">
        <v>21</v>
      </c>
      <c r="C12" s="38">
        <v>1</v>
      </c>
      <c r="D12" s="38">
        <v>2</v>
      </c>
      <c r="E12" s="38">
        <v>1</v>
      </c>
      <c r="F12" s="38">
        <v>0</v>
      </c>
      <c r="G12" s="38">
        <v>0</v>
      </c>
      <c r="H12" s="38">
        <v>0</v>
      </c>
      <c r="I12" s="38">
        <v>1</v>
      </c>
      <c r="J12" s="38">
        <f t="shared" si="0"/>
        <v>1</v>
      </c>
      <c r="K12" s="38">
        <f t="shared" si="1"/>
        <v>1</v>
      </c>
      <c r="L12" s="43">
        <f t="shared" si="2"/>
        <v>0.5</v>
      </c>
      <c r="M12" s="43">
        <f t="shared" si="3"/>
        <v>0.5</v>
      </c>
      <c r="N12" s="45">
        <f t="shared" si="4"/>
        <v>1</v>
      </c>
    </row>
    <row r="13" spans="1:14" ht="12.75">
      <c r="A13" s="37" t="s">
        <v>50</v>
      </c>
      <c r="B13" s="38" t="s">
        <v>21</v>
      </c>
      <c r="C13" s="38">
        <v>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f t="shared" si="0"/>
        <v>0</v>
      </c>
      <c r="K13" s="38">
        <f t="shared" si="1"/>
        <v>0</v>
      </c>
      <c r="L13" s="43">
        <f t="shared" si="2"/>
        <v>0</v>
      </c>
      <c r="M13" s="43">
        <f t="shared" si="3"/>
        <v>0</v>
      </c>
      <c r="N13" s="45">
        <f t="shared" si="4"/>
        <v>0</v>
      </c>
    </row>
    <row r="14" spans="1:14" ht="12.75">
      <c r="A14" s="39" t="s">
        <v>51</v>
      </c>
      <c r="B14" s="40" t="s">
        <v>21</v>
      </c>
      <c r="C14" s="38">
        <v>1</v>
      </c>
      <c r="D14" s="38">
        <v>1</v>
      </c>
      <c r="E14" s="38">
        <v>0</v>
      </c>
      <c r="F14" s="38">
        <v>1</v>
      </c>
      <c r="G14" s="38">
        <v>0</v>
      </c>
      <c r="H14" s="38">
        <v>0</v>
      </c>
      <c r="I14" s="38">
        <v>0</v>
      </c>
      <c r="J14" s="38">
        <f t="shared" si="0"/>
        <v>1</v>
      </c>
      <c r="K14" s="38">
        <f t="shared" si="1"/>
        <v>2</v>
      </c>
      <c r="L14" s="43">
        <f t="shared" si="2"/>
        <v>1</v>
      </c>
      <c r="M14" s="43">
        <f t="shared" si="3"/>
        <v>2</v>
      </c>
      <c r="N14" s="45">
        <f t="shared" si="4"/>
        <v>1</v>
      </c>
    </row>
    <row r="15" spans="1:14" ht="12.75">
      <c r="A15" s="37" t="s">
        <v>52</v>
      </c>
      <c r="B15" s="38" t="s">
        <v>21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f t="shared" si="0"/>
        <v>0</v>
      </c>
      <c r="K15" s="38">
        <f t="shared" si="1"/>
        <v>0</v>
      </c>
      <c r="L15" s="43">
        <f t="shared" si="2"/>
        <v>0</v>
      </c>
      <c r="M15" s="43">
        <f t="shared" si="3"/>
        <v>0</v>
      </c>
      <c r="N15" s="45">
        <f t="shared" si="4"/>
        <v>0</v>
      </c>
    </row>
    <row r="16" spans="1:14" ht="12.75">
      <c r="A16" s="37" t="s">
        <v>53</v>
      </c>
      <c r="B16" s="38" t="s">
        <v>23</v>
      </c>
      <c r="C16" s="38">
        <v>1</v>
      </c>
      <c r="D16" s="38">
        <v>2</v>
      </c>
      <c r="E16" s="38">
        <v>1</v>
      </c>
      <c r="F16" s="38">
        <v>0</v>
      </c>
      <c r="G16" s="38">
        <v>0</v>
      </c>
      <c r="H16" s="38">
        <v>0</v>
      </c>
      <c r="I16" s="38">
        <v>1</v>
      </c>
      <c r="J16" s="38">
        <f t="shared" si="0"/>
        <v>1</v>
      </c>
      <c r="K16" s="38">
        <f t="shared" si="1"/>
        <v>1</v>
      </c>
      <c r="L16" s="43">
        <f t="shared" si="2"/>
        <v>0.5</v>
      </c>
      <c r="M16" s="43">
        <f t="shared" si="3"/>
        <v>0.5</v>
      </c>
      <c r="N16" s="45">
        <f t="shared" si="4"/>
        <v>1</v>
      </c>
    </row>
    <row r="17" spans="1:14" ht="12.75">
      <c r="A17" s="37" t="s">
        <v>55</v>
      </c>
      <c r="B17" s="38" t="s">
        <v>21</v>
      </c>
      <c r="C17" s="38">
        <v>0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f t="shared" si="0"/>
        <v>0</v>
      </c>
      <c r="K17" s="38">
        <f t="shared" si="1"/>
        <v>0</v>
      </c>
      <c r="L17" s="43">
        <f t="shared" si="2"/>
        <v>0</v>
      </c>
      <c r="M17" s="43">
        <f t="shared" si="3"/>
        <v>0</v>
      </c>
      <c r="N17" s="45">
        <f t="shared" si="4"/>
        <v>0</v>
      </c>
    </row>
    <row r="18" spans="1:14" ht="12.75">
      <c r="A18" s="39" t="s">
        <v>56</v>
      </c>
      <c r="B18" s="40" t="s">
        <v>23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f t="shared" si="0"/>
        <v>0</v>
      </c>
      <c r="K18" s="38">
        <f t="shared" si="1"/>
        <v>0</v>
      </c>
      <c r="L18" s="43">
        <f t="shared" si="2"/>
        <v>0</v>
      </c>
      <c r="M18" s="43">
        <f t="shared" si="3"/>
        <v>0</v>
      </c>
      <c r="N18" s="45">
        <f t="shared" si="4"/>
        <v>0</v>
      </c>
    </row>
    <row r="19" spans="1:14" ht="12.75">
      <c r="A19" s="39" t="s">
        <v>58</v>
      </c>
      <c r="B19" s="40" t="s">
        <v>23</v>
      </c>
      <c r="C19" s="38">
        <v>1</v>
      </c>
      <c r="D19" s="38">
        <v>2</v>
      </c>
      <c r="E19" s="38">
        <v>0</v>
      </c>
      <c r="F19" s="38">
        <v>1</v>
      </c>
      <c r="G19" s="38">
        <v>0</v>
      </c>
      <c r="H19" s="38">
        <v>0</v>
      </c>
      <c r="I19" s="38">
        <v>0</v>
      </c>
      <c r="J19" s="38">
        <f t="shared" si="0"/>
        <v>1</v>
      </c>
      <c r="K19" s="38">
        <f t="shared" si="1"/>
        <v>2</v>
      </c>
      <c r="L19" s="43">
        <f t="shared" si="2"/>
        <v>0.5</v>
      </c>
      <c r="M19" s="43">
        <f t="shared" si="3"/>
        <v>1</v>
      </c>
      <c r="N19" s="45">
        <f t="shared" si="4"/>
        <v>1</v>
      </c>
    </row>
    <row r="20" spans="1:14" ht="12.75">
      <c r="A20" s="37" t="s">
        <v>59</v>
      </c>
      <c r="B20" s="38" t="s">
        <v>21</v>
      </c>
      <c r="C20" s="38">
        <v>1</v>
      </c>
      <c r="D20" s="38">
        <v>2</v>
      </c>
      <c r="E20" s="38">
        <v>0</v>
      </c>
      <c r="F20" s="38">
        <v>1</v>
      </c>
      <c r="G20" s="38">
        <v>0</v>
      </c>
      <c r="H20" s="38">
        <v>0</v>
      </c>
      <c r="I20" s="38">
        <v>0</v>
      </c>
      <c r="J20" s="38">
        <f t="shared" si="0"/>
        <v>1</v>
      </c>
      <c r="K20" s="38">
        <f t="shared" si="1"/>
        <v>2</v>
      </c>
      <c r="L20" s="43">
        <f t="shared" si="2"/>
        <v>0.5</v>
      </c>
      <c r="M20" s="43">
        <f t="shared" si="3"/>
        <v>1</v>
      </c>
      <c r="N20" s="45">
        <f t="shared" si="4"/>
        <v>1</v>
      </c>
    </row>
    <row r="21" spans="1:14" ht="12.75">
      <c r="A21" s="37" t="s">
        <v>60</v>
      </c>
      <c r="B21" s="38" t="s">
        <v>23</v>
      </c>
      <c r="C21" s="38">
        <v>1</v>
      </c>
      <c r="D21" s="38">
        <v>2</v>
      </c>
      <c r="E21" s="38">
        <v>1</v>
      </c>
      <c r="F21" s="38">
        <v>1</v>
      </c>
      <c r="G21" s="38">
        <v>0</v>
      </c>
      <c r="H21" s="38">
        <v>0</v>
      </c>
      <c r="I21" s="38">
        <v>2</v>
      </c>
      <c r="J21" s="38">
        <f t="shared" si="0"/>
        <v>2</v>
      </c>
      <c r="K21" s="38">
        <f t="shared" si="1"/>
        <v>3</v>
      </c>
      <c r="L21" s="43">
        <f t="shared" si="2"/>
        <v>1</v>
      </c>
      <c r="M21" s="43">
        <f t="shared" si="3"/>
        <v>1.5</v>
      </c>
      <c r="N21" s="45">
        <f t="shared" si="4"/>
        <v>2</v>
      </c>
    </row>
    <row r="22" spans="1:14" ht="12.75">
      <c r="A22" s="39" t="s">
        <v>76</v>
      </c>
      <c r="B22" s="40" t="s">
        <v>23</v>
      </c>
      <c r="C22" s="38">
        <v>1</v>
      </c>
      <c r="D22" s="38">
        <v>2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f t="shared" si="0"/>
        <v>0</v>
      </c>
      <c r="K22" s="38">
        <f t="shared" si="1"/>
        <v>0</v>
      </c>
      <c r="L22" s="43">
        <f t="shared" si="2"/>
        <v>0</v>
      </c>
      <c r="M22" s="43">
        <f t="shared" si="3"/>
        <v>0</v>
      </c>
      <c r="N22" s="45">
        <f t="shared" si="4"/>
        <v>0</v>
      </c>
    </row>
    <row r="23" spans="1:14" ht="12.75">
      <c r="A23" s="39" t="s">
        <v>77</v>
      </c>
      <c r="B23" s="40" t="s">
        <v>21</v>
      </c>
      <c r="C23" s="38">
        <v>1</v>
      </c>
      <c r="D23" s="38">
        <v>2</v>
      </c>
      <c r="E23" s="38">
        <v>0</v>
      </c>
      <c r="F23" s="38">
        <v>1</v>
      </c>
      <c r="G23" s="38">
        <v>0</v>
      </c>
      <c r="H23" s="38">
        <v>0</v>
      </c>
      <c r="I23" s="38">
        <v>1</v>
      </c>
      <c r="J23" s="38">
        <f t="shared" si="0"/>
        <v>1</v>
      </c>
      <c r="K23" s="38">
        <f t="shared" si="1"/>
        <v>2</v>
      </c>
      <c r="L23" s="43">
        <f t="shared" si="2"/>
        <v>0.5</v>
      </c>
      <c r="M23" s="43">
        <f t="shared" si="3"/>
        <v>1</v>
      </c>
      <c r="N23" s="45">
        <f t="shared" si="4"/>
        <v>1</v>
      </c>
    </row>
    <row r="24" spans="1:14" ht="12.75">
      <c r="A24" s="39" t="s">
        <v>78</v>
      </c>
      <c r="B24" s="40" t="s">
        <v>23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f t="shared" si="0"/>
        <v>0</v>
      </c>
      <c r="K24" s="38">
        <f t="shared" si="1"/>
        <v>0</v>
      </c>
      <c r="L24" s="43">
        <f t="shared" si="2"/>
        <v>0</v>
      </c>
      <c r="M24" s="43">
        <f t="shared" si="3"/>
        <v>0</v>
      </c>
      <c r="N24" s="45">
        <f t="shared" si="4"/>
        <v>0</v>
      </c>
    </row>
    <row r="25" spans="1:14" ht="12.75">
      <c r="A25" s="41" t="s">
        <v>106</v>
      </c>
      <c r="B25" s="42" t="s">
        <v>21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f t="shared" si="0"/>
        <v>0</v>
      </c>
      <c r="K25" s="38">
        <f t="shared" si="1"/>
        <v>0</v>
      </c>
      <c r="L25" s="43">
        <f t="shared" si="2"/>
        <v>0</v>
      </c>
      <c r="M25" s="43">
        <f t="shared" si="3"/>
        <v>0</v>
      </c>
      <c r="N25" s="45">
        <f t="shared" si="4"/>
        <v>0</v>
      </c>
    </row>
    <row r="26" spans="1:14" ht="12.75">
      <c r="A26" s="51" t="s">
        <v>107</v>
      </c>
      <c r="B26" s="51" t="s">
        <v>23</v>
      </c>
      <c r="C26" s="38">
        <v>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f t="shared" si="0"/>
        <v>0</v>
      </c>
      <c r="K26" s="38">
        <f t="shared" si="1"/>
        <v>0</v>
      </c>
      <c r="L26" s="43">
        <f t="shared" si="2"/>
        <v>0</v>
      </c>
      <c r="M26" s="43">
        <f t="shared" si="3"/>
        <v>0</v>
      </c>
      <c r="N26" s="45">
        <f t="shared" si="4"/>
        <v>0</v>
      </c>
    </row>
    <row r="27" spans="1:14" ht="12.75">
      <c r="A27" s="51" t="s">
        <v>110</v>
      </c>
      <c r="B27" s="51" t="s">
        <v>21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f t="shared" si="0"/>
        <v>0</v>
      </c>
      <c r="K27" s="38">
        <f t="shared" si="1"/>
        <v>0</v>
      </c>
      <c r="L27" s="43">
        <f t="shared" si="2"/>
        <v>0</v>
      </c>
      <c r="M27" s="43">
        <f t="shared" si="3"/>
        <v>0</v>
      </c>
      <c r="N27" s="45">
        <f t="shared" si="4"/>
        <v>0</v>
      </c>
    </row>
    <row r="28" spans="1:14" ht="12.75">
      <c r="A28" s="51" t="s">
        <v>104</v>
      </c>
      <c r="B28" s="51" t="s">
        <v>21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f t="shared" si="0"/>
        <v>0</v>
      </c>
      <c r="K28" s="38">
        <f t="shared" si="1"/>
        <v>0</v>
      </c>
      <c r="L28" s="43">
        <f t="shared" si="2"/>
        <v>0</v>
      </c>
      <c r="M28" s="43">
        <f t="shared" si="3"/>
        <v>0</v>
      </c>
      <c r="N28" s="45">
        <f t="shared" si="4"/>
        <v>0</v>
      </c>
    </row>
    <row r="29" spans="1:14" ht="12.75">
      <c r="A29" s="51" t="s">
        <v>114</v>
      </c>
      <c r="B29" s="51" t="s">
        <v>21</v>
      </c>
      <c r="C29" s="38">
        <v>0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f t="shared" si="0"/>
        <v>0</v>
      </c>
      <c r="K29" s="38">
        <f t="shared" si="1"/>
        <v>0</v>
      </c>
      <c r="L29" s="43">
        <f t="shared" si="2"/>
        <v>0</v>
      </c>
      <c r="M29" s="43">
        <f t="shared" si="3"/>
        <v>0</v>
      </c>
      <c r="N29" s="45">
        <f t="shared" si="4"/>
        <v>0</v>
      </c>
    </row>
    <row r="30" spans="1:14" ht="12.75">
      <c r="A30" s="51" t="s">
        <v>112</v>
      </c>
      <c r="B30" s="51" t="s">
        <v>21</v>
      </c>
      <c r="C30" s="38">
        <v>0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f t="shared" si="0"/>
        <v>0</v>
      </c>
      <c r="K30" s="38">
        <f t="shared" si="1"/>
        <v>0</v>
      </c>
      <c r="L30" s="43">
        <f t="shared" si="2"/>
        <v>0</v>
      </c>
      <c r="M30" s="43">
        <f t="shared" si="3"/>
        <v>0</v>
      </c>
      <c r="N30" s="45">
        <f t="shared" si="4"/>
        <v>0</v>
      </c>
    </row>
    <row r="31" spans="1:14" ht="12.75">
      <c r="A31" s="51" t="s">
        <v>105</v>
      </c>
      <c r="B31" s="51" t="s">
        <v>21</v>
      </c>
      <c r="C31" s="38">
        <v>0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f t="shared" si="0"/>
        <v>0</v>
      </c>
      <c r="K31" s="38">
        <f t="shared" si="1"/>
        <v>0</v>
      </c>
      <c r="L31" s="43">
        <f t="shared" si="2"/>
        <v>0</v>
      </c>
      <c r="M31" s="43">
        <f t="shared" si="3"/>
        <v>0</v>
      </c>
      <c r="N31" s="45">
        <f t="shared" si="4"/>
        <v>0</v>
      </c>
    </row>
    <row r="32" spans="1:14" ht="12.75">
      <c r="A32" t="s">
        <v>61</v>
      </c>
      <c r="B32" t="s">
        <v>21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 s="38">
        <f>E32+F32+G32+H32</f>
        <v>0</v>
      </c>
      <c r="K32" s="38">
        <f>E32+2*F32+3*G32+4*H32</f>
        <v>0</v>
      </c>
      <c r="L32" s="43">
        <f>IF(D32&lt;&gt;0,J32/D32,0)</f>
        <v>0</v>
      </c>
      <c r="M32" s="43">
        <f>IF(D32&lt;&gt;0,K32/D32,0)</f>
        <v>0</v>
      </c>
      <c r="N32" s="45">
        <f>IF(C32&lt;&gt;0,J32/C32,0)</f>
        <v>0</v>
      </c>
    </row>
    <row r="34" spans="1:14" ht="12.75">
      <c r="A34" s="52" t="s">
        <v>44</v>
      </c>
      <c r="B34" s="53" t="s">
        <v>25</v>
      </c>
      <c r="C34" s="38">
        <v>1</v>
      </c>
      <c r="D34" s="38">
        <v>2</v>
      </c>
      <c r="E34" s="38">
        <v>1</v>
      </c>
      <c r="F34" s="38">
        <v>0</v>
      </c>
      <c r="G34" s="38">
        <v>0</v>
      </c>
      <c r="H34" s="38">
        <v>0</v>
      </c>
      <c r="I34" s="38">
        <v>0</v>
      </c>
      <c r="J34" s="38">
        <f t="shared" si="0"/>
        <v>1</v>
      </c>
      <c r="K34" s="38">
        <f t="shared" si="1"/>
        <v>1</v>
      </c>
      <c r="L34" s="43">
        <f t="shared" si="2"/>
        <v>0.5</v>
      </c>
      <c r="M34" s="43">
        <f t="shared" si="3"/>
        <v>0.5</v>
      </c>
      <c r="N34" s="45">
        <f t="shared" si="4"/>
        <v>1</v>
      </c>
    </row>
    <row r="35" spans="1:14" ht="12.75">
      <c r="A35" s="37" t="s">
        <v>48</v>
      </c>
      <c r="B35" s="38" t="s">
        <v>25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f t="shared" si="0"/>
        <v>0</v>
      </c>
      <c r="K35" s="38">
        <f t="shared" si="1"/>
        <v>0</v>
      </c>
      <c r="L35" s="43">
        <f t="shared" si="2"/>
        <v>0</v>
      </c>
      <c r="M35" s="43">
        <f t="shared" si="3"/>
        <v>0</v>
      </c>
      <c r="N35" s="45">
        <f t="shared" si="4"/>
        <v>0</v>
      </c>
    </row>
    <row r="36" spans="1:14" ht="12.75">
      <c r="A36" s="37" t="s">
        <v>49</v>
      </c>
      <c r="B36" s="38" t="s">
        <v>25</v>
      </c>
      <c r="C36" s="38">
        <v>1</v>
      </c>
      <c r="D36" s="38">
        <v>2</v>
      </c>
      <c r="E36" s="38">
        <v>2</v>
      </c>
      <c r="F36" s="38">
        <v>0</v>
      </c>
      <c r="G36" s="38">
        <v>0</v>
      </c>
      <c r="H36" s="38">
        <v>0</v>
      </c>
      <c r="I36" s="38">
        <v>2</v>
      </c>
      <c r="J36" s="38">
        <f t="shared" si="0"/>
        <v>2</v>
      </c>
      <c r="K36" s="38">
        <f t="shared" si="1"/>
        <v>2</v>
      </c>
      <c r="L36" s="43">
        <f t="shared" si="2"/>
        <v>1</v>
      </c>
      <c r="M36" s="43">
        <f t="shared" si="3"/>
        <v>1</v>
      </c>
      <c r="N36" s="45">
        <f t="shared" si="4"/>
        <v>2</v>
      </c>
    </row>
    <row r="37" spans="1:14" ht="12.75">
      <c r="A37" s="39" t="s">
        <v>54</v>
      </c>
      <c r="B37" s="40" t="s">
        <v>25</v>
      </c>
      <c r="C37" s="38">
        <v>0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f t="shared" si="0"/>
        <v>0</v>
      </c>
      <c r="K37" s="38">
        <f t="shared" si="1"/>
        <v>0</v>
      </c>
      <c r="L37" s="43">
        <f t="shared" si="2"/>
        <v>0</v>
      </c>
      <c r="M37" s="43">
        <f t="shared" si="3"/>
        <v>0</v>
      </c>
      <c r="N37" s="45">
        <f t="shared" si="4"/>
        <v>0</v>
      </c>
    </row>
    <row r="38" spans="1:14" ht="12.75">
      <c r="A38" s="39" t="s">
        <v>57</v>
      </c>
      <c r="B38" s="40" t="s">
        <v>25</v>
      </c>
      <c r="C38" s="38">
        <v>1</v>
      </c>
      <c r="D38" s="38">
        <v>1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f t="shared" si="0"/>
        <v>0</v>
      </c>
      <c r="K38" s="38">
        <f t="shared" si="1"/>
        <v>0</v>
      </c>
      <c r="L38" s="43">
        <f t="shared" si="2"/>
        <v>0</v>
      </c>
      <c r="M38" s="43">
        <f t="shared" si="3"/>
        <v>0</v>
      </c>
      <c r="N38" s="45">
        <f t="shared" si="4"/>
        <v>0</v>
      </c>
    </row>
    <row r="39" spans="1:14" ht="12.75">
      <c r="A39" s="37" t="s">
        <v>103</v>
      </c>
      <c r="B39" s="40" t="s">
        <v>25</v>
      </c>
      <c r="C39" s="38">
        <v>1</v>
      </c>
      <c r="D39" s="38">
        <v>2</v>
      </c>
      <c r="E39" s="38">
        <v>0</v>
      </c>
      <c r="F39" s="38">
        <v>0</v>
      </c>
      <c r="G39" s="38">
        <v>0</v>
      </c>
      <c r="H39" s="38">
        <v>0</v>
      </c>
      <c r="I39" s="38">
        <v>0</v>
      </c>
      <c r="J39" s="38">
        <f t="shared" si="0"/>
        <v>0</v>
      </c>
      <c r="K39" s="38">
        <f t="shared" si="1"/>
        <v>0</v>
      </c>
      <c r="L39" s="43">
        <f t="shared" si="2"/>
        <v>0</v>
      </c>
      <c r="M39" s="43">
        <f t="shared" si="3"/>
        <v>0</v>
      </c>
      <c r="N39" s="45">
        <f t="shared" si="4"/>
        <v>0</v>
      </c>
    </row>
    <row r="40" spans="1:14" ht="12.75">
      <c r="A40" s="39" t="s">
        <v>109</v>
      </c>
      <c r="B40" s="40" t="s">
        <v>25</v>
      </c>
      <c r="C40" s="38">
        <v>0</v>
      </c>
      <c r="D40" s="38">
        <v>0</v>
      </c>
      <c r="E40" s="38">
        <v>0</v>
      </c>
      <c r="F40" s="38">
        <v>0</v>
      </c>
      <c r="G40" s="38">
        <v>0</v>
      </c>
      <c r="H40" s="38">
        <v>0</v>
      </c>
      <c r="I40" s="38">
        <v>0</v>
      </c>
      <c r="J40" s="38">
        <f t="shared" si="0"/>
        <v>0</v>
      </c>
      <c r="K40" s="38">
        <f t="shared" si="1"/>
        <v>0</v>
      </c>
      <c r="L40" s="43">
        <f t="shared" si="2"/>
        <v>0</v>
      </c>
      <c r="M40" s="43">
        <f t="shared" si="3"/>
        <v>0</v>
      </c>
      <c r="N40" s="45">
        <f t="shared" si="4"/>
        <v>0</v>
      </c>
    </row>
    <row r="41" spans="1:14" ht="12.75">
      <c r="A41" s="39" t="s">
        <v>108</v>
      </c>
      <c r="B41" s="40" t="s">
        <v>25</v>
      </c>
      <c r="C41" s="38">
        <v>0</v>
      </c>
      <c r="D41" s="38">
        <v>0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f t="shared" si="0"/>
        <v>0</v>
      </c>
      <c r="K41" s="38">
        <f t="shared" si="1"/>
        <v>0</v>
      </c>
      <c r="L41" s="43">
        <f t="shared" si="2"/>
        <v>0</v>
      </c>
      <c r="M41" s="43">
        <f t="shared" si="3"/>
        <v>0</v>
      </c>
      <c r="N41" s="45">
        <f t="shared" si="4"/>
        <v>0</v>
      </c>
    </row>
    <row r="42" spans="1:14" ht="12.75">
      <c r="A42" s="37" t="s">
        <v>111</v>
      </c>
      <c r="B42" s="40" t="s">
        <v>25</v>
      </c>
      <c r="C42" s="38">
        <v>0</v>
      </c>
      <c r="D42" s="38">
        <v>0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f t="shared" si="0"/>
        <v>0</v>
      </c>
      <c r="K42" s="38">
        <f t="shared" si="1"/>
        <v>0</v>
      </c>
      <c r="L42" s="43">
        <f t="shared" si="2"/>
        <v>0</v>
      </c>
      <c r="M42" s="43">
        <f t="shared" si="3"/>
        <v>0</v>
      </c>
      <c r="N42" s="45">
        <f t="shared" si="4"/>
        <v>0</v>
      </c>
    </row>
    <row r="43" spans="1:14" ht="12.75">
      <c r="A43" s="46" t="s">
        <v>113</v>
      </c>
      <c r="B43" s="42" t="s">
        <v>25</v>
      </c>
      <c r="C43" s="38">
        <v>0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f>E43+F43+G43+H43</f>
        <v>0</v>
      </c>
      <c r="K43" s="38">
        <f>E43+2*F43+3*G43+4*H43</f>
        <v>0</v>
      </c>
      <c r="L43" s="43">
        <f>IF(D43&lt;&gt;0,J43/D43,0)</f>
        <v>0</v>
      </c>
      <c r="M43" s="43">
        <f>IF(D43&lt;&gt;0,K43/D43,0)</f>
        <v>0</v>
      </c>
      <c r="N43" s="45">
        <f>IF(C43&lt;&gt;0,J43/C43,0)</f>
        <v>0</v>
      </c>
    </row>
    <row r="44" spans="1:14" ht="12.75">
      <c r="A44" s="46" t="s">
        <v>79</v>
      </c>
      <c r="B44" s="42" t="s">
        <v>25</v>
      </c>
      <c r="C44" s="38">
        <v>0</v>
      </c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f t="shared" si="0"/>
        <v>0</v>
      </c>
      <c r="K44" s="38">
        <f t="shared" si="1"/>
        <v>0</v>
      </c>
      <c r="L44" s="43">
        <f t="shared" si="2"/>
        <v>0</v>
      </c>
      <c r="M44" s="43">
        <f t="shared" si="3"/>
        <v>0</v>
      </c>
      <c r="N44" s="45">
        <f t="shared" si="4"/>
        <v>0</v>
      </c>
    </row>
    <row r="45" spans="1:14" ht="12.75">
      <c r="A45" s="38"/>
      <c r="B45" s="40"/>
      <c r="C45" s="40"/>
      <c r="D45" s="40"/>
      <c r="E45" s="40"/>
      <c r="F45" s="40"/>
      <c r="G45" s="40"/>
      <c r="H45" s="40"/>
      <c r="I45" s="40"/>
      <c r="J45" s="38"/>
      <c r="K45" s="38"/>
      <c r="L45" s="43"/>
      <c r="M45" s="43"/>
      <c r="N45" s="44"/>
    </row>
    <row r="46" spans="1:14" ht="12.75">
      <c r="A46" s="9" t="s">
        <v>26</v>
      </c>
      <c r="B46" s="7"/>
      <c r="C46" s="7">
        <f aca="true" t="shared" si="5" ref="C46:K46">SUM(C8:C44)</f>
        <v>14</v>
      </c>
      <c r="D46" s="7">
        <f t="shared" si="5"/>
        <v>26</v>
      </c>
      <c r="E46" s="7">
        <f t="shared" si="5"/>
        <v>8</v>
      </c>
      <c r="F46" s="7">
        <f t="shared" si="5"/>
        <v>6</v>
      </c>
      <c r="G46" s="7">
        <f t="shared" si="5"/>
        <v>0</v>
      </c>
      <c r="H46" s="7">
        <f t="shared" si="5"/>
        <v>0</v>
      </c>
      <c r="I46" s="7">
        <f>SUM(I8:I44)</f>
        <v>7</v>
      </c>
      <c r="J46" s="7">
        <f t="shared" si="5"/>
        <v>14</v>
      </c>
      <c r="K46" s="7">
        <f t="shared" si="5"/>
        <v>20</v>
      </c>
      <c r="L46" s="10">
        <f>J46/D46</f>
        <v>0.5384615384615384</v>
      </c>
      <c r="M46" s="10">
        <f>K46/D46</f>
        <v>0.7692307692307693</v>
      </c>
      <c r="N46" s="13">
        <f>J46/C46</f>
        <v>1</v>
      </c>
    </row>
    <row r="47" spans="2:13" ht="12.75">
      <c r="B47" s="1"/>
      <c r="C47" s="1"/>
      <c r="D47" s="1"/>
      <c r="E47" s="1"/>
      <c r="F47" s="1"/>
      <c r="G47" s="1"/>
      <c r="H47" s="1"/>
      <c r="I47" s="1"/>
      <c r="J47" s="1"/>
      <c r="K47" s="2"/>
      <c r="L47" s="2"/>
      <c r="M47" s="3"/>
    </row>
    <row r="48" spans="1:13" ht="12.75">
      <c r="A48" s="14"/>
      <c r="B48" s="15"/>
      <c r="G48" s="17"/>
      <c r="H48" s="17"/>
      <c r="I48" s="17"/>
      <c r="J48" s="18"/>
      <c r="K48" s="2"/>
      <c r="L48" s="2"/>
      <c r="M48" s="3"/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48"/>
  <sheetViews>
    <sheetView workbookViewId="0" topLeftCell="A1">
      <selection activeCell="C53" sqref="C53"/>
    </sheetView>
  </sheetViews>
  <sheetFormatPr defaultColWidth="11.00390625" defaultRowHeight="12"/>
  <cols>
    <col min="1" max="1" width="14.875" style="0" customWidth="1"/>
    <col min="2" max="2" width="5.625" style="0" customWidth="1"/>
    <col min="3" max="3" width="5.50390625" style="0" customWidth="1"/>
    <col min="4" max="5" width="5.875" style="0" customWidth="1"/>
    <col min="6" max="6" width="6.375" style="0" customWidth="1"/>
    <col min="7" max="7" width="5.875" style="0" customWidth="1"/>
    <col min="8" max="8" width="8.50390625" style="0" customWidth="1"/>
    <col min="9" max="9" width="9.50390625" style="0" customWidth="1"/>
    <col min="10" max="10" width="8.00390625" style="0" customWidth="1"/>
    <col min="11" max="11" width="9.00390625" style="0" customWidth="1"/>
    <col min="12" max="12" width="9.125" style="0" customWidth="1"/>
    <col min="13" max="13" width="10.375" style="0" customWidth="1"/>
    <col min="14" max="14" width="8.50390625" style="0" customWidth="1"/>
  </cols>
  <sheetData>
    <row r="1" spans="1:13" ht="12.75">
      <c r="A1" s="36" t="s">
        <v>115</v>
      </c>
      <c r="B1" s="36" t="s">
        <v>0</v>
      </c>
      <c r="C1" s="1"/>
      <c r="D1" s="1"/>
      <c r="E1" s="1"/>
      <c r="F1" s="1"/>
      <c r="G1" s="1"/>
      <c r="H1" s="1"/>
      <c r="I1" s="1"/>
      <c r="J1" s="1"/>
      <c r="K1" s="2"/>
      <c r="L1" s="2"/>
      <c r="M1" s="3"/>
    </row>
    <row r="2" spans="1:13" ht="12.75">
      <c r="A2" s="36" t="s">
        <v>116</v>
      </c>
      <c r="B2" s="36" t="s">
        <v>122</v>
      </c>
      <c r="C2" s="1">
        <v>11</v>
      </c>
      <c r="D2" s="1">
        <v>14</v>
      </c>
      <c r="E2" s="1"/>
      <c r="F2" s="1"/>
      <c r="G2" s="1"/>
      <c r="H2" s="1"/>
      <c r="I2" s="1"/>
      <c r="J2" s="1"/>
      <c r="K2" s="2"/>
      <c r="L2" s="2"/>
      <c r="M2" s="3"/>
    </row>
    <row r="3" spans="1:13" ht="12.75">
      <c r="A3" s="36"/>
      <c r="B3" s="1"/>
      <c r="C3" s="1"/>
      <c r="D3" s="1"/>
      <c r="E3" s="1"/>
      <c r="F3" s="1"/>
      <c r="G3" s="1"/>
      <c r="H3" s="1"/>
      <c r="I3" s="1"/>
      <c r="J3" s="1"/>
      <c r="K3" s="2"/>
      <c r="L3" s="2"/>
      <c r="M3" s="3"/>
    </row>
    <row r="4" spans="1:13" ht="12.75">
      <c r="A4" s="36" t="s">
        <v>117</v>
      </c>
      <c r="B4" s="1">
        <v>0</v>
      </c>
      <c r="C4" s="1">
        <v>5</v>
      </c>
      <c r="D4" s="1">
        <v>2</v>
      </c>
      <c r="E4" s="1">
        <v>1</v>
      </c>
      <c r="F4" s="1">
        <v>3</v>
      </c>
      <c r="G4" s="1"/>
      <c r="H4" s="1"/>
      <c r="I4" s="1"/>
      <c r="J4" s="1"/>
      <c r="K4" s="2"/>
      <c r="L4" s="2"/>
      <c r="M4" s="3"/>
    </row>
    <row r="5" spans="1:13" ht="12.75">
      <c r="A5" s="36" t="s">
        <v>118</v>
      </c>
      <c r="B5" s="1">
        <v>4</v>
      </c>
      <c r="C5" s="1">
        <v>4</v>
      </c>
      <c r="D5" s="1">
        <v>0</v>
      </c>
      <c r="E5" s="1">
        <v>6</v>
      </c>
      <c r="F5" s="1"/>
      <c r="G5" s="1"/>
      <c r="H5" s="1"/>
      <c r="I5" s="1"/>
      <c r="J5" s="1"/>
      <c r="K5" s="2"/>
      <c r="L5" s="2"/>
      <c r="M5" s="3"/>
    </row>
    <row r="6" spans="2:13" ht="12.75">
      <c r="B6" s="1"/>
      <c r="C6" s="1"/>
      <c r="D6" s="1"/>
      <c r="E6" s="1"/>
      <c r="F6" s="1"/>
      <c r="G6" s="1"/>
      <c r="H6" s="1"/>
      <c r="I6" s="1"/>
      <c r="J6" s="1"/>
      <c r="K6" s="2"/>
      <c r="L6" s="2"/>
      <c r="M6" s="3"/>
    </row>
    <row r="7" spans="1:14" ht="12.75">
      <c r="A7" s="47" t="s">
        <v>42</v>
      </c>
      <c r="B7" s="48" t="s">
        <v>9</v>
      </c>
      <c r="C7" s="48" t="s">
        <v>10</v>
      </c>
      <c r="D7" s="48" t="s">
        <v>11</v>
      </c>
      <c r="E7" s="48" t="s">
        <v>12</v>
      </c>
      <c r="F7" s="48" t="s">
        <v>13</v>
      </c>
      <c r="G7" s="48" t="s">
        <v>14</v>
      </c>
      <c r="H7" s="48" t="s">
        <v>15</v>
      </c>
      <c r="I7" s="48" t="s">
        <v>43</v>
      </c>
      <c r="J7" s="48" t="s">
        <v>16</v>
      </c>
      <c r="K7" s="48" t="s">
        <v>17</v>
      </c>
      <c r="L7" s="49" t="s">
        <v>18</v>
      </c>
      <c r="M7" s="49" t="s">
        <v>19</v>
      </c>
      <c r="N7" s="50" t="s">
        <v>20</v>
      </c>
    </row>
    <row r="8" spans="1:14" ht="12.75">
      <c r="A8" s="37" t="s">
        <v>39</v>
      </c>
      <c r="B8" s="38" t="s">
        <v>21</v>
      </c>
      <c r="C8" s="38">
        <v>1</v>
      </c>
      <c r="D8" s="38">
        <v>3</v>
      </c>
      <c r="E8" s="38">
        <v>2</v>
      </c>
      <c r="F8" s="38">
        <v>0</v>
      </c>
      <c r="G8" s="38">
        <v>0</v>
      </c>
      <c r="H8" s="38">
        <v>0</v>
      </c>
      <c r="I8" s="38">
        <v>1</v>
      </c>
      <c r="J8" s="38">
        <f>E8+F8+G8+H8</f>
        <v>2</v>
      </c>
      <c r="K8" s="38">
        <f>E8+2*F8+3*G8+4*H8</f>
        <v>2</v>
      </c>
      <c r="L8" s="43">
        <f>IF(D8&lt;&gt;0,J8/D8,0)</f>
        <v>0.6666666666666666</v>
      </c>
      <c r="M8" s="43">
        <f>IF(D8&lt;&gt;0,K8/D8,0)</f>
        <v>0.6666666666666666</v>
      </c>
      <c r="N8" s="45">
        <f>IF(C8&lt;&gt;0,J8/C8,0)</f>
        <v>2</v>
      </c>
    </row>
    <row r="9" spans="1:14" ht="12.75">
      <c r="A9" s="37" t="s">
        <v>40</v>
      </c>
      <c r="B9" s="38" t="s">
        <v>21</v>
      </c>
      <c r="C9" s="38">
        <v>1</v>
      </c>
      <c r="D9" s="38">
        <v>3</v>
      </c>
      <c r="E9" s="38">
        <v>1</v>
      </c>
      <c r="F9" s="38">
        <v>0</v>
      </c>
      <c r="G9" s="38">
        <v>0</v>
      </c>
      <c r="H9" s="38">
        <v>0</v>
      </c>
      <c r="I9" s="38">
        <v>0</v>
      </c>
      <c r="J9" s="38">
        <f aca="true" t="shared" si="0" ref="J9:J44">E9+F9+G9+H9</f>
        <v>1</v>
      </c>
      <c r="K9" s="38">
        <f aca="true" t="shared" si="1" ref="K9:K44">E9+2*F9+3*G9+4*H9</f>
        <v>1</v>
      </c>
      <c r="L9" s="43">
        <f aca="true" t="shared" si="2" ref="L9:L44">IF(D9&lt;&gt;0,J9/D9,0)</f>
        <v>0.3333333333333333</v>
      </c>
      <c r="M9" s="43">
        <f aca="true" t="shared" si="3" ref="M9:M44">IF(D9&lt;&gt;0,K9/D9,0)</f>
        <v>0.3333333333333333</v>
      </c>
      <c r="N9" s="45">
        <f aca="true" t="shared" si="4" ref="N9:N44">IF(C9&lt;&gt;0,J9/C9,0)</f>
        <v>1</v>
      </c>
    </row>
    <row r="10" spans="1:14" ht="12.75">
      <c r="A10" s="37" t="s">
        <v>45</v>
      </c>
      <c r="B10" s="38" t="s">
        <v>21</v>
      </c>
      <c r="C10" s="38">
        <v>1</v>
      </c>
      <c r="D10" s="38">
        <v>3</v>
      </c>
      <c r="E10" s="38">
        <v>2</v>
      </c>
      <c r="F10" s="38">
        <v>0</v>
      </c>
      <c r="G10" s="38">
        <v>0</v>
      </c>
      <c r="H10" s="38">
        <v>1</v>
      </c>
      <c r="I10" s="38">
        <v>3</v>
      </c>
      <c r="J10" s="38">
        <f t="shared" si="0"/>
        <v>3</v>
      </c>
      <c r="K10" s="38">
        <f t="shared" si="1"/>
        <v>6</v>
      </c>
      <c r="L10" s="43">
        <f t="shared" si="2"/>
        <v>1</v>
      </c>
      <c r="M10" s="43">
        <f t="shared" si="3"/>
        <v>2</v>
      </c>
      <c r="N10" s="45">
        <f t="shared" si="4"/>
        <v>3</v>
      </c>
    </row>
    <row r="11" spans="1:14" ht="12.75">
      <c r="A11" s="37" t="s">
        <v>46</v>
      </c>
      <c r="B11" s="38" t="s">
        <v>21</v>
      </c>
      <c r="C11" s="38">
        <v>1</v>
      </c>
      <c r="D11" s="38">
        <v>2</v>
      </c>
      <c r="E11" s="38">
        <v>1</v>
      </c>
      <c r="F11" s="38">
        <v>0</v>
      </c>
      <c r="G11" s="38">
        <v>0</v>
      </c>
      <c r="H11" s="38">
        <v>0</v>
      </c>
      <c r="I11" s="38">
        <v>0</v>
      </c>
      <c r="J11" s="38">
        <f t="shared" si="0"/>
        <v>1</v>
      </c>
      <c r="K11" s="38">
        <f t="shared" si="1"/>
        <v>1</v>
      </c>
      <c r="L11" s="43">
        <f t="shared" si="2"/>
        <v>0.5</v>
      </c>
      <c r="M11" s="43">
        <f t="shared" si="3"/>
        <v>0.5</v>
      </c>
      <c r="N11" s="45">
        <f t="shared" si="4"/>
        <v>1</v>
      </c>
    </row>
    <row r="12" spans="1:14" ht="12.75">
      <c r="A12" s="37" t="s">
        <v>47</v>
      </c>
      <c r="B12" s="38" t="s">
        <v>21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f t="shared" si="0"/>
        <v>0</v>
      </c>
      <c r="K12" s="38">
        <f t="shared" si="1"/>
        <v>0</v>
      </c>
      <c r="L12" s="43">
        <f t="shared" si="2"/>
        <v>0</v>
      </c>
      <c r="M12" s="43">
        <f t="shared" si="3"/>
        <v>0</v>
      </c>
      <c r="N12" s="45">
        <f t="shared" si="4"/>
        <v>0</v>
      </c>
    </row>
    <row r="13" spans="1:14" ht="12.75">
      <c r="A13" s="37" t="s">
        <v>50</v>
      </c>
      <c r="B13" s="38" t="s">
        <v>21</v>
      </c>
      <c r="C13" s="38">
        <v>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f t="shared" si="0"/>
        <v>0</v>
      </c>
      <c r="K13" s="38">
        <f t="shared" si="1"/>
        <v>0</v>
      </c>
      <c r="L13" s="43">
        <f t="shared" si="2"/>
        <v>0</v>
      </c>
      <c r="M13" s="43">
        <f t="shared" si="3"/>
        <v>0</v>
      </c>
      <c r="N13" s="45">
        <f t="shared" si="4"/>
        <v>0</v>
      </c>
    </row>
    <row r="14" spans="1:14" ht="12.75">
      <c r="A14" s="39" t="s">
        <v>51</v>
      </c>
      <c r="B14" s="40" t="s">
        <v>21</v>
      </c>
      <c r="C14" s="38">
        <v>1</v>
      </c>
      <c r="D14" s="38">
        <v>2</v>
      </c>
      <c r="E14" s="38">
        <v>2</v>
      </c>
      <c r="F14" s="38">
        <v>0</v>
      </c>
      <c r="G14" s="38">
        <v>0</v>
      </c>
      <c r="H14" s="38">
        <v>0</v>
      </c>
      <c r="I14" s="38">
        <v>1</v>
      </c>
      <c r="J14" s="38">
        <f t="shared" si="0"/>
        <v>2</v>
      </c>
      <c r="K14" s="38">
        <f t="shared" si="1"/>
        <v>2</v>
      </c>
      <c r="L14" s="43">
        <f t="shared" si="2"/>
        <v>1</v>
      </c>
      <c r="M14" s="43">
        <f t="shared" si="3"/>
        <v>1</v>
      </c>
      <c r="N14" s="45">
        <f t="shared" si="4"/>
        <v>2</v>
      </c>
    </row>
    <row r="15" spans="1:14" ht="12.75">
      <c r="A15" s="37" t="s">
        <v>52</v>
      </c>
      <c r="B15" s="38" t="s">
        <v>21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f t="shared" si="0"/>
        <v>0</v>
      </c>
      <c r="K15" s="38">
        <f t="shared" si="1"/>
        <v>0</v>
      </c>
      <c r="L15" s="43">
        <f t="shared" si="2"/>
        <v>0</v>
      </c>
      <c r="M15" s="43">
        <f t="shared" si="3"/>
        <v>0</v>
      </c>
      <c r="N15" s="45">
        <f t="shared" si="4"/>
        <v>0</v>
      </c>
    </row>
    <row r="16" spans="1:14" ht="12.75">
      <c r="A16" s="37" t="s">
        <v>53</v>
      </c>
      <c r="B16" s="38" t="s">
        <v>23</v>
      </c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f t="shared" si="0"/>
        <v>0</v>
      </c>
      <c r="K16" s="38">
        <f t="shared" si="1"/>
        <v>0</v>
      </c>
      <c r="L16" s="43">
        <f t="shared" si="2"/>
        <v>0</v>
      </c>
      <c r="M16" s="43">
        <f t="shared" si="3"/>
        <v>0</v>
      </c>
      <c r="N16" s="45">
        <f t="shared" si="4"/>
        <v>0</v>
      </c>
    </row>
    <row r="17" spans="1:14" ht="12.75">
      <c r="A17" s="37" t="s">
        <v>55</v>
      </c>
      <c r="B17" s="38" t="s">
        <v>21</v>
      </c>
      <c r="C17" s="38">
        <v>0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f t="shared" si="0"/>
        <v>0</v>
      </c>
      <c r="K17" s="38">
        <f t="shared" si="1"/>
        <v>0</v>
      </c>
      <c r="L17" s="43">
        <f t="shared" si="2"/>
        <v>0</v>
      </c>
      <c r="M17" s="43">
        <f t="shared" si="3"/>
        <v>0</v>
      </c>
      <c r="N17" s="45">
        <f t="shared" si="4"/>
        <v>0</v>
      </c>
    </row>
    <row r="18" spans="1:14" ht="12.75">
      <c r="A18" s="39" t="s">
        <v>56</v>
      </c>
      <c r="B18" s="40" t="s">
        <v>23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f t="shared" si="0"/>
        <v>0</v>
      </c>
      <c r="K18" s="38">
        <f t="shared" si="1"/>
        <v>0</v>
      </c>
      <c r="L18" s="43">
        <f t="shared" si="2"/>
        <v>0</v>
      </c>
      <c r="M18" s="43">
        <f t="shared" si="3"/>
        <v>0</v>
      </c>
      <c r="N18" s="45">
        <f t="shared" si="4"/>
        <v>0</v>
      </c>
    </row>
    <row r="19" spans="1:14" ht="12.75">
      <c r="A19" s="39" t="s">
        <v>58</v>
      </c>
      <c r="B19" s="40" t="s">
        <v>23</v>
      </c>
      <c r="C19" s="38">
        <v>1</v>
      </c>
      <c r="D19" s="38">
        <v>2</v>
      </c>
      <c r="E19" s="38">
        <v>1</v>
      </c>
      <c r="F19" s="38">
        <v>1</v>
      </c>
      <c r="G19" s="38">
        <v>0</v>
      </c>
      <c r="H19" s="38">
        <v>0</v>
      </c>
      <c r="I19" s="38">
        <v>1</v>
      </c>
      <c r="J19" s="38">
        <f t="shared" si="0"/>
        <v>2</v>
      </c>
      <c r="K19" s="38">
        <f t="shared" si="1"/>
        <v>3</v>
      </c>
      <c r="L19" s="43">
        <f t="shared" si="2"/>
        <v>1</v>
      </c>
      <c r="M19" s="43">
        <f t="shared" si="3"/>
        <v>1.5</v>
      </c>
      <c r="N19" s="45">
        <f t="shared" si="4"/>
        <v>2</v>
      </c>
    </row>
    <row r="20" spans="1:14" ht="12.75">
      <c r="A20" s="37" t="s">
        <v>59</v>
      </c>
      <c r="B20" s="38" t="s">
        <v>21</v>
      </c>
      <c r="C20" s="38">
        <v>1</v>
      </c>
      <c r="D20" s="38">
        <v>3</v>
      </c>
      <c r="E20" s="38">
        <v>3</v>
      </c>
      <c r="F20" s="38">
        <v>0</v>
      </c>
      <c r="G20" s="38">
        <v>0</v>
      </c>
      <c r="H20" s="38">
        <v>0</v>
      </c>
      <c r="I20" s="38">
        <v>2</v>
      </c>
      <c r="J20" s="38">
        <f t="shared" si="0"/>
        <v>3</v>
      </c>
      <c r="K20" s="38">
        <f t="shared" si="1"/>
        <v>3</v>
      </c>
      <c r="L20" s="43">
        <f t="shared" si="2"/>
        <v>1</v>
      </c>
      <c r="M20" s="43">
        <f t="shared" si="3"/>
        <v>1</v>
      </c>
      <c r="N20" s="45">
        <f t="shared" si="4"/>
        <v>3</v>
      </c>
    </row>
    <row r="21" spans="1:14" ht="12.75">
      <c r="A21" s="37" t="s">
        <v>60</v>
      </c>
      <c r="B21" s="38" t="s">
        <v>23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f t="shared" si="0"/>
        <v>0</v>
      </c>
      <c r="K21" s="38">
        <f t="shared" si="1"/>
        <v>0</v>
      </c>
      <c r="L21" s="43">
        <f t="shared" si="2"/>
        <v>0</v>
      </c>
      <c r="M21" s="43">
        <f t="shared" si="3"/>
        <v>0</v>
      </c>
      <c r="N21" s="45">
        <f t="shared" si="4"/>
        <v>0</v>
      </c>
    </row>
    <row r="22" spans="1:14" ht="12.75">
      <c r="A22" s="39" t="s">
        <v>76</v>
      </c>
      <c r="B22" s="40" t="s">
        <v>23</v>
      </c>
      <c r="C22" s="38">
        <v>1</v>
      </c>
      <c r="D22" s="38">
        <v>2</v>
      </c>
      <c r="E22" s="38">
        <v>2</v>
      </c>
      <c r="F22" s="38">
        <v>0</v>
      </c>
      <c r="G22" s="38">
        <v>0</v>
      </c>
      <c r="H22" s="38">
        <v>0</v>
      </c>
      <c r="I22" s="38">
        <v>1</v>
      </c>
      <c r="J22" s="38">
        <f t="shared" si="0"/>
        <v>2</v>
      </c>
      <c r="K22" s="38">
        <f t="shared" si="1"/>
        <v>2</v>
      </c>
      <c r="L22" s="43">
        <f t="shared" si="2"/>
        <v>1</v>
      </c>
      <c r="M22" s="43">
        <f t="shared" si="3"/>
        <v>1</v>
      </c>
      <c r="N22" s="45">
        <f t="shared" si="4"/>
        <v>2</v>
      </c>
    </row>
    <row r="23" spans="1:14" ht="12.75">
      <c r="A23" s="39" t="s">
        <v>77</v>
      </c>
      <c r="B23" s="40" t="s">
        <v>21</v>
      </c>
      <c r="C23" s="38">
        <v>1</v>
      </c>
      <c r="D23" s="38">
        <v>3</v>
      </c>
      <c r="E23" s="38">
        <v>2</v>
      </c>
      <c r="F23" s="38">
        <v>0</v>
      </c>
      <c r="G23" s="38">
        <v>0</v>
      </c>
      <c r="H23" s="38">
        <v>0</v>
      </c>
      <c r="I23" s="38">
        <v>0</v>
      </c>
      <c r="J23" s="38">
        <f t="shared" si="0"/>
        <v>2</v>
      </c>
      <c r="K23" s="38">
        <f t="shared" si="1"/>
        <v>2</v>
      </c>
      <c r="L23" s="43">
        <f t="shared" si="2"/>
        <v>0.6666666666666666</v>
      </c>
      <c r="M23" s="43">
        <f t="shared" si="3"/>
        <v>0.6666666666666666</v>
      </c>
      <c r="N23" s="45">
        <f t="shared" si="4"/>
        <v>2</v>
      </c>
    </row>
    <row r="24" spans="1:14" ht="12.75">
      <c r="A24" s="39" t="s">
        <v>78</v>
      </c>
      <c r="B24" s="40" t="s">
        <v>23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f t="shared" si="0"/>
        <v>0</v>
      </c>
      <c r="K24" s="38">
        <f t="shared" si="1"/>
        <v>0</v>
      </c>
      <c r="L24" s="43">
        <f t="shared" si="2"/>
        <v>0</v>
      </c>
      <c r="M24" s="43">
        <f t="shared" si="3"/>
        <v>0</v>
      </c>
      <c r="N24" s="45">
        <f t="shared" si="4"/>
        <v>0</v>
      </c>
    </row>
    <row r="25" spans="1:14" ht="12.75">
      <c r="A25" s="41" t="s">
        <v>106</v>
      </c>
      <c r="B25" s="42" t="s">
        <v>21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f t="shared" si="0"/>
        <v>0</v>
      </c>
      <c r="K25" s="38">
        <f t="shared" si="1"/>
        <v>0</v>
      </c>
      <c r="L25" s="43">
        <f t="shared" si="2"/>
        <v>0</v>
      </c>
      <c r="M25" s="43">
        <f t="shared" si="3"/>
        <v>0</v>
      </c>
      <c r="N25" s="45">
        <f t="shared" si="4"/>
        <v>0</v>
      </c>
    </row>
    <row r="26" spans="1:14" ht="12.75">
      <c r="A26" s="51" t="s">
        <v>107</v>
      </c>
      <c r="B26" s="51" t="s">
        <v>23</v>
      </c>
      <c r="C26" s="38">
        <v>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f t="shared" si="0"/>
        <v>0</v>
      </c>
      <c r="K26" s="38">
        <f t="shared" si="1"/>
        <v>0</v>
      </c>
      <c r="L26" s="43">
        <f t="shared" si="2"/>
        <v>0</v>
      </c>
      <c r="M26" s="43">
        <f t="shared" si="3"/>
        <v>0</v>
      </c>
      <c r="N26" s="45">
        <f t="shared" si="4"/>
        <v>0</v>
      </c>
    </row>
    <row r="27" spans="1:14" ht="12.75">
      <c r="A27" s="51" t="s">
        <v>110</v>
      </c>
      <c r="B27" s="51" t="s">
        <v>21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f t="shared" si="0"/>
        <v>0</v>
      </c>
      <c r="K27" s="38">
        <f t="shared" si="1"/>
        <v>0</v>
      </c>
      <c r="L27" s="43">
        <f t="shared" si="2"/>
        <v>0</v>
      </c>
      <c r="M27" s="43">
        <f t="shared" si="3"/>
        <v>0</v>
      </c>
      <c r="N27" s="45">
        <f t="shared" si="4"/>
        <v>0</v>
      </c>
    </row>
    <row r="28" spans="1:14" ht="12.75">
      <c r="A28" s="51" t="s">
        <v>104</v>
      </c>
      <c r="B28" s="51" t="s">
        <v>21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f t="shared" si="0"/>
        <v>0</v>
      </c>
      <c r="K28" s="38">
        <f t="shared" si="1"/>
        <v>0</v>
      </c>
      <c r="L28" s="43">
        <f t="shared" si="2"/>
        <v>0</v>
      </c>
      <c r="M28" s="43">
        <f t="shared" si="3"/>
        <v>0</v>
      </c>
      <c r="N28" s="45">
        <f t="shared" si="4"/>
        <v>0</v>
      </c>
    </row>
    <row r="29" spans="1:14" ht="12.75">
      <c r="A29" s="51" t="s">
        <v>114</v>
      </c>
      <c r="B29" s="51" t="s">
        <v>21</v>
      </c>
      <c r="C29" s="38">
        <v>0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f t="shared" si="0"/>
        <v>0</v>
      </c>
      <c r="K29" s="38">
        <f t="shared" si="1"/>
        <v>0</v>
      </c>
      <c r="L29" s="43">
        <f t="shared" si="2"/>
        <v>0</v>
      </c>
      <c r="M29" s="43">
        <f t="shared" si="3"/>
        <v>0</v>
      </c>
      <c r="N29" s="45">
        <f t="shared" si="4"/>
        <v>0</v>
      </c>
    </row>
    <row r="30" spans="1:14" ht="12.75">
      <c r="A30" s="51" t="s">
        <v>112</v>
      </c>
      <c r="B30" s="51" t="s">
        <v>21</v>
      </c>
      <c r="C30" s="38">
        <v>0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f t="shared" si="0"/>
        <v>0</v>
      </c>
      <c r="K30" s="38">
        <f t="shared" si="1"/>
        <v>0</v>
      </c>
      <c r="L30" s="43">
        <f t="shared" si="2"/>
        <v>0</v>
      </c>
      <c r="M30" s="43">
        <f t="shared" si="3"/>
        <v>0</v>
      </c>
      <c r="N30" s="45">
        <f t="shared" si="4"/>
        <v>0</v>
      </c>
    </row>
    <row r="31" spans="1:14" ht="12.75">
      <c r="A31" s="51" t="s">
        <v>105</v>
      </c>
      <c r="B31" s="51" t="s">
        <v>21</v>
      </c>
      <c r="C31" s="38">
        <v>1</v>
      </c>
      <c r="D31" s="38">
        <v>3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f t="shared" si="0"/>
        <v>0</v>
      </c>
      <c r="K31" s="38">
        <f t="shared" si="1"/>
        <v>0</v>
      </c>
      <c r="L31" s="43">
        <f t="shared" si="2"/>
        <v>0</v>
      </c>
      <c r="M31" s="43">
        <f t="shared" si="3"/>
        <v>0</v>
      </c>
      <c r="N31" s="45">
        <f t="shared" si="4"/>
        <v>0</v>
      </c>
    </row>
    <row r="32" spans="1:14" ht="12.75">
      <c r="A32" t="s">
        <v>61</v>
      </c>
      <c r="B32" t="s">
        <v>21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 s="38">
        <f>E32+F32+G32+H32</f>
        <v>0</v>
      </c>
      <c r="K32" s="38">
        <f>E32+2*F32+3*G32+4*H32</f>
        <v>0</v>
      </c>
      <c r="L32" s="43">
        <f>IF(D32&lt;&gt;0,J32/D32,0)</f>
        <v>0</v>
      </c>
      <c r="M32" s="43">
        <f>IF(D32&lt;&gt;0,K32/D32,0)</f>
        <v>0</v>
      </c>
      <c r="N32" s="45">
        <f>IF(C32&lt;&gt;0,J32/C32,0)</f>
        <v>0</v>
      </c>
    </row>
    <row r="34" spans="1:14" ht="12.75">
      <c r="A34" s="52" t="s">
        <v>44</v>
      </c>
      <c r="B34" s="53" t="s">
        <v>25</v>
      </c>
      <c r="C34" s="38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f t="shared" si="0"/>
        <v>0</v>
      </c>
      <c r="K34" s="38">
        <f t="shared" si="1"/>
        <v>0</v>
      </c>
      <c r="L34" s="43">
        <f t="shared" si="2"/>
        <v>0</v>
      </c>
      <c r="M34" s="43">
        <f t="shared" si="3"/>
        <v>0</v>
      </c>
      <c r="N34" s="45">
        <f t="shared" si="4"/>
        <v>0</v>
      </c>
    </row>
    <row r="35" spans="1:14" ht="12.75">
      <c r="A35" s="37" t="s">
        <v>48</v>
      </c>
      <c r="B35" s="38" t="s">
        <v>25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f t="shared" si="0"/>
        <v>0</v>
      </c>
      <c r="K35" s="38">
        <f t="shared" si="1"/>
        <v>0</v>
      </c>
      <c r="L35" s="43">
        <f t="shared" si="2"/>
        <v>0</v>
      </c>
      <c r="M35" s="43">
        <f t="shared" si="3"/>
        <v>0</v>
      </c>
      <c r="N35" s="45">
        <f t="shared" si="4"/>
        <v>0</v>
      </c>
    </row>
    <row r="36" spans="1:14" ht="12.75">
      <c r="A36" s="37" t="s">
        <v>49</v>
      </c>
      <c r="B36" s="38" t="s">
        <v>25</v>
      </c>
      <c r="C36" s="38">
        <v>1</v>
      </c>
      <c r="D36" s="38">
        <v>3</v>
      </c>
      <c r="E36" s="38">
        <v>2</v>
      </c>
      <c r="F36" s="38">
        <v>0</v>
      </c>
      <c r="G36" s="38">
        <v>0</v>
      </c>
      <c r="H36" s="38">
        <v>0</v>
      </c>
      <c r="I36" s="38">
        <v>1</v>
      </c>
      <c r="J36" s="38">
        <f t="shared" si="0"/>
        <v>2</v>
      </c>
      <c r="K36" s="38">
        <f t="shared" si="1"/>
        <v>2</v>
      </c>
      <c r="L36" s="43">
        <f t="shared" si="2"/>
        <v>0.6666666666666666</v>
      </c>
      <c r="M36" s="43">
        <f t="shared" si="3"/>
        <v>0.6666666666666666</v>
      </c>
      <c r="N36" s="45">
        <f t="shared" si="4"/>
        <v>2</v>
      </c>
    </row>
    <row r="37" spans="1:14" ht="12.75">
      <c r="A37" s="39" t="s">
        <v>54</v>
      </c>
      <c r="B37" s="40" t="s">
        <v>25</v>
      </c>
      <c r="C37" s="38">
        <v>0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f t="shared" si="0"/>
        <v>0</v>
      </c>
      <c r="K37" s="38">
        <f t="shared" si="1"/>
        <v>0</v>
      </c>
      <c r="L37" s="43">
        <f t="shared" si="2"/>
        <v>0</v>
      </c>
      <c r="M37" s="43">
        <f t="shared" si="3"/>
        <v>0</v>
      </c>
      <c r="N37" s="45">
        <f t="shared" si="4"/>
        <v>0</v>
      </c>
    </row>
    <row r="38" spans="1:14" ht="12.75">
      <c r="A38" s="39" t="s">
        <v>57</v>
      </c>
      <c r="B38" s="40" t="s">
        <v>25</v>
      </c>
      <c r="C38" s="38">
        <v>1</v>
      </c>
      <c r="D38" s="38">
        <v>3</v>
      </c>
      <c r="E38" s="38">
        <v>2</v>
      </c>
      <c r="F38" s="38">
        <v>0</v>
      </c>
      <c r="G38" s="38">
        <v>0</v>
      </c>
      <c r="H38" s="38">
        <v>0</v>
      </c>
      <c r="I38" s="38">
        <v>1</v>
      </c>
      <c r="J38" s="38">
        <f t="shared" si="0"/>
        <v>2</v>
      </c>
      <c r="K38" s="38">
        <f t="shared" si="1"/>
        <v>2</v>
      </c>
      <c r="L38" s="43">
        <f t="shared" si="2"/>
        <v>0.6666666666666666</v>
      </c>
      <c r="M38" s="43">
        <f t="shared" si="3"/>
        <v>0.6666666666666666</v>
      </c>
      <c r="N38" s="45">
        <f t="shared" si="4"/>
        <v>2</v>
      </c>
    </row>
    <row r="39" spans="1:14" ht="12.75">
      <c r="A39" s="37" t="s">
        <v>103</v>
      </c>
      <c r="B39" s="40" t="s">
        <v>25</v>
      </c>
      <c r="C39" s="38">
        <v>0</v>
      </c>
      <c r="D39" s="38">
        <v>0</v>
      </c>
      <c r="E39" s="38">
        <v>0</v>
      </c>
      <c r="F39" s="38">
        <v>0</v>
      </c>
      <c r="G39" s="38">
        <v>0</v>
      </c>
      <c r="H39" s="38">
        <v>0</v>
      </c>
      <c r="I39" s="38">
        <v>0</v>
      </c>
      <c r="J39" s="38">
        <f t="shared" si="0"/>
        <v>0</v>
      </c>
      <c r="K39" s="38">
        <f t="shared" si="1"/>
        <v>0</v>
      </c>
      <c r="L39" s="43">
        <f t="shared" si="2"/>
        <v>0</v>
      </c>
      <c r="M39" s="43">
        <f t="shared" si="3"/>
        <v>0</v>
      </c>
      <c r="N39" s="45">
        <f t="shared" si="4"/>
        <v>0</v>
      </c>
    </row>
    <row r="40" spans="1:14" ht="12.75">
      <c r="A40" s="39" t="s">
        <v>109</v>
      </c>
      <c r="B40" s="40" t="s">
        <v>25</v>
      </c>
      <c r="C40" s="38">
        <v>0</v>
      </c>
      <c r="D40" s="38">
        <v>0</v>
      </c>
      <c r="E40" s="38">
        <v>0</v>
      </c>
      <c r="F40" s="38">
        <v>0</v>
      </c>
      <c r="G40" s="38">
        <v>0</v>
      </c>
      <c r="H40" s="38">
        <v>0</v>
      </c>
      <c r="I40" s="38">
        <v>0</v>
      </c>
      <c r="J40" s="38">
        <f t="shared" si="0"/>
        <v>0</v>
      </c>
      <c r="K40" s="38">
        <f t="shared" si="1"/>
        <v>0</v>
      </c>
      <c r="L40" s="43">
        <f t="shared" si="2"/>
        <v>0</v>
      </c>
      <c r="M40" s="43">
        <f t="shared" si="3"/>
        <v>0</v>
      </c>
      <c r="N40" s="45">
        <f t="shared" si="4"/>
        <v>0</v>
      </c>
    </row>
    <row r="41" spans="1:14" ht="12.75">
      <c r="A41" s="39" t="s">
        <v>108</v>
      </c>
      <c r="B41" s="40" t="s">
        <v>25</v>
      </c>
      <c r="C41" s="38">
        <v>0</v>
      </c>
      <c r="D41" s="38">
        <v>0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f t="shared" si="0"/>
        <v>0</v>
      </c>
      <c r="K41" s="38">
        <f t="shared" si="1"/>
        <v>0</v>
      </c>
      <c r="L41" s="43">
        <f t="shared" si="2"/>
        <v>0</v>
      </c>
      <c r="M41" s="43">
        <f t="shared" si="3"/>
        <v>0</v>
      </c>
      <c r="N41" s="45">
        <f t="shared" si="4"/>
        <v>0</v>
      </c>
    </row>
    <row r="42" spans="1:14" ht="12.75">
      <c r="A42" s="37" t="s">
        <v>111</v>
      </c>
      <c r="B42" s="40" t="s">
        <v>25</v>
      </c>
      <c r="C42" s="38">
        <v>0</v>
      </c>
      <c r="D42" s="38">
        <v>0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f t="shared" si="0"/>
        <v>0</v>
      </c>
      <c r="K42" s="38">
        <f t="shared" si="1"/>
        <v>0</v>
      </c>
      <c r="L42" s="43">
        <f t="shared" si="2"/>
        <v>0</v>
      </c>
      <c r="M42" s="43">
        <f t="shared" si="3"/>
        <v>0</v>
      </c>
      <c r="N42" s="45">
        <f t="shared" si="4"/>
        <v>0</v>
      </c>
    </row>
    <row r="43" spans="1:14" ht="12.75">
      <c r="A43" s="46" t="s">
        <v>113</v>
      </c>
      <c r="B43" s="42" t="s">
        <v>25</v>
      </c>
      <c r="C43" s="38">
        <v>0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f t="shared" si="0"/>
        <v>0</v>
      </c>
      <c r="K43" s="38">
        <f t="shared" si="1"/>
        <v>0</v>
      </c>
      <c r="L43" s="43">
        <f t="shared" si="2"/>
        <v>0</v>
      </c>
      <c r="M43" s="43">
        <f t="shared" si="3"/>
        <v>0</v>
      </c>
      <c r="N43" s="45">
        <f t="shared" si="4"/>
        <v>0</v>
      </c>
    </row>
    <row r="44" spans="1:14" ht="12.75">
      <c r="A44" s="46" t="s">
        <v>79</v>
      </c>
      <c r="B44" s="42" t="s">
        <v>25</v>
      </c>
      <c r="C44" s="38">
        <v>1</v>
      </c>
      <c r="D44" s="38">
        <v>3</v>
      </c>
      <c r="E44" s="38">
        <v>3</v>
      </c>
      <c r="F44" s="38">
        <v>0</v>
      </c>
      <c r="G44" s="38">
        <v>0</v>
      </c>
      <c r="H44" s="38">
        <v>0</v>
      </c>
      <c r="I44" s="38">
        <v>0</v>
      </c>
      <c r="J44" s="38">
        <f t="shared" si="0"/>
        <v>3</v>
      </c>
      <c r="K44" s="38">
        <f t="shared" si="1"/>
        <v>3</v>
      </c>
      <c r="L44" s="43">
        <f t="shared" si="2"/>
        <v>1</v>
      </c>
      <c r="M44" s="43">
        <f t="shared" si="3"/>
        <v>1</v>
      </c>
      <c r="N44" s="45">
        <f t="shared" si="4"/>
        <v>3</v>
      </c>
    </row>
    <row r="45" spans="1:14" ht="12.75">
      <c r="A45" s="38"/>
      <c r="B45" s="40"/>
      <c r="C45" s="40"/>
      <c r="D45" s="40"/>
      <c r="E45" s="40"/>
      <c r="F45" s="40"/>
      <c r="G45" s="40"/>
      <c r="H45" s="40"/>
      <c r="I45" s="40"/>
      <c r="J45" s="38"/>
      <c r="K45" s="38"/>
      <c r="L45" s="43"/>
      <c r="M45" s="43"/>
      <c r="N45" s="44"/>
    </row>
    <row r="46" spans="1:14" ht="12.75">
      <c r="A46" s="9" t="s">
        <v>26</v>
      </c>
      <c r="B46" s="7"/>
      <c r="C46" s="7">
        <f aca="true" t="shared" si="5" ref="C46:K46">SUM(C8:C44)</f>
        <v>13</v>
      </c>
      <c r="D46" s="7">
        <f t="shared" si="5"/>
        <v>35</v>
      </c>
      <c r="E46" s="7">
        <f t="shared" si="5"/>
        <v>23</v>
      </c>
      <c r="F46" s="7">
        <f t="shared" si="5"/>
        <v>1</v>
      </c>
      <c r="G46" s="7">
        <f t="shared" si="5"/>
        <v>0</v>
      </c>
      <c r="H46" s="7">
        <f t="shared" si="5"/>
        <v>1</v>
      </c>
      <c r="I46" s="7">
        <f>SUM(I8:I44)</f>
        <v>11</v>
      </c>
      <c r="J46" s="7">
        <f t="shared" si="5"/>
        <v>25</v>
      </c>
      <c r="K46" s="7">
        <f t="shared" si="5"/>
        <v>29</v>
      </c>
      <c r="L46" s="10">
        <f>J46/D46</f>
        <v>0.7142857142857143</v>
      </c>
      <c r="M46" s="10">
        <f>K46/D46</f>
        <v>0.8285714285714286</v>
      </c>
      <c r="N46" s="13">
        <f>J46/C46</f>
        <v>1.9230769230769231</v>
      </c>
    </row>
    <row r="47" spans="2:13" ht="12.75">
      <c r="B47" s="1"/>
      <c r="C47" s="1"/>
      <c r="D47" s="1"/>
      <c r="E47" s="1"/>
      <c r="F47" s="1"/>
      <c r="G47" s="1"/>
      <c r="H47" s="1"/>
      <c r="I47" s="1"/>
      <c r="J47" s="1"/>
      <c r="K47" s="2"/>
      <c r="L47" s="2"/>
      <c r="M47" s="3"/>
    </row>
    <row r="48" spans="1:13" ht="12.75">
      <c r="A48" s="14"/>
      <c r="B48" s="15"/>
      <c r="G48" s="17"/>
      <c r="H48" s="17"/>
      <c r="I48" s="17"/>
      <c r="J48" s="18"/>
      <c r="K48" s="2"/>
      <c r="L48" s="2"/>
      <c r="M48" s="3"/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48"/>
  <sheetViews>
    <sheetView workbookViewId="0" topLeftCell="A1">
      <selection activeCell="C53" sqref="C53"/>
    </sheetView>
  </sheetViews>
  <sheetFormatPr defaultColWidth="11.00390625" defaultRowHeight="12"/>
  <cols>
    <col min="1" max="1" width="14.875" style="0" customWidth="1"/>
    <col min="2" max="2" width="5.625" style="0" customWidth="1"/>
    <col min="3" max="3" width="5.50390625" style="0" customWidth="1"/>
    <col min="4" max="5" width="5.875" style="0" customWidth="1"/>
    <col min="6" max="6" width="6.375" style="0" customWidth="1"/>
    <col min="7" max="7" width="5.875" style="0" customWidth="1"/>
    <col min="8" max="8" width="8.50390625" style="0" customWidth="1"/>
    <col min="9" max="9" width="9.50390625" style="0" customWidth="1"/>
    <col min="10" max="10" width="8.00390625" style="0" customWidth="1"/>
    <col min="11" max="11" width="9.00390625" style="0" customWidth="1"/>
    <col min="12" max="12" width="9.125" style="0" customWidth="1"/>
    <col min="13" max="13" width="10.375" style="0" customWidth="1"/>
    <col min="14" max="14" width="8.50390625" style="0" customWidth="1"/>
  </cols>
  <sheetData>
    <row r="1" spans="1:13" ht="12.75">
      <c r="A1" s="36" t="s">
        <v>115</v>
      </c>
      <c r="B1" s="36" t="s">
        <v>4</v>
      </c>
      <c r="C1" s="1"/>
      <c r="D1" s="1"/>
      <c r="E1" s="1"/>
      <c r="F1" s="1"/>
      <c r="G1" s="1"/>
      <c r="H1" s="1"/>
      <c r="I1" s="1"/>
      <c r="J1" s="1"/>
      <c r="K1" s="2"/>
      <c r="L1" s="2"/>
      <c r="M1" s="3"/>
    </row>
    <row r="2" spans="1:13" ht="12.75">
      <c r="A2" s="36" t="s">
        <v>116</v>
      </c>
      <c r="B2" s="36" t="s">
        <v>120</v>
      </c>
      <c r="C2" s="1">
        <v>15</v>
      </c>
      <c r="D2" s="1">
        <v>12</v>
      </c>
      <c r="E2" s="1"/>
      <c r="F2" s="1"/>
      <c r="G2" s="1"/>
      <c r="H2" s="1"/>
      <c r="I2" s="1"/>
      <c r="J2" s="1"/>
      <c r="K2" s="2"/>
      <c r="L2" s="2"/>
      <c r="M2" s="3"/>
    </row>
    <row r="3" spans="1:13" ht="12.75">
      <c r="A3" s="36"/>
      <c r="B3" s="1"/>
      <c r="C3" s="1"/>
      <c r="D3" s="1"/>
      <c r="E3" s="1"/>
      <c r="F3" s="1"/>
      <c r="G3" s="1"/>
      <c r="H3" s="1"/>
      <c r="I3" s="1"/>
      <c r="J3" s="1"/>
      <c r="K3" s="2"/>
      <c r="L3" s="2"/>
      <c r="M3" s="3"/>
    </row>
    <row r="4" spans="1:13" ht="12.75">
      <c r="A4" s="36" t="s">
        <v>117</v>
      </c>
      <c r="B4" s="1">
        <v>4</v>
      </c>
      <c r="C4" s="1">
        <v>7</v>
      </c>
      <c r="D4" s="1">
        <v>3</v>
      </c>
      <c r="E4" s="1">
        <v>1</v>
      </c>
      <c r="F4" s="1"/>
      <c r="G4" s="1"/>
      <c r="H4" s="1"/>
      <c r="I4" s="1"/>
      <c r="J4" s="1"/>
      <c r="K4" s="2"/>
      <c r="L4" s="2"/>
      <c r="M4" s="3"/>
    </row>
    <row r="5" spans="1:13" ht="12.75">
      <c r="A5" s="36" t="s">
        <v>118</v>
      </c>
      <c r="B5" s="1">
        <v>1</v>
      </c>
      <c r="C5" s="1">
        <v>3</v>
      </c>
      <c r="D5" s="1">
        <v>2</v>
      </c>
      <c r="E5" s="1">
        <v>6</v>
      </c>
      <c r="F5" s="1"/>
      <c r="G5" s="1"/>
      <c r="H5" s="1"/>
      <c r="I5" s="1"/>
      <c r="J5" s="1"/>
      <c r="K5" s="2"/>
      <c r="L5" s="2"/>
      <c r="M5" s="3"/>
    </row>
    <row r="6" spans="2:13" ht="12.75">
      <c r="B6" s="1"/>
      <c r="C6" s="1"/>
      <c r="D6" s="1"/>
      <c r="E6" s="1"/>
      <c r="F6" s="1"/>
      <c r="G6" s="1"/>
      <c r="H6" s="1"/>
      <c r="I6" s="1"/>
      <c r="J6" s="1"/>
      <c r="K6" s="2"/>
      <c r="L6" s="2"/>
      <c r="M6" s="3"/>
    </row>
    <row r="7" spans="1:14" ht="12.75">
      <c r="A7" s="47" t="s">
        <v>42</v>
      </c>
      <c r="B7" s="48" t="s">
        <v>9</v>
      </c>
      <c r="C7" s="48" t="s">
        <v>10</v>
      </c>
      <c r="D7" s="48" t="s">
        <v>11</v>
      </c>
      <c r="E7" s="48" t="s">
        <v>12</v>
      </c>
      <c r="F7" s="48" t="s">
        <v>13</v>
      </c>
      <c r="G7" s="48" t="s">
        <v>14</v>
      </c>
      <c r="H7" s="48" t="s">
        <v>15</v>
      </c>
      <c r="I7" s="48" t="s">
        <v>43</v>
      </c>
      <c r="J7" s="48" t="s">
        <v>16</v>
      </c>
      <c r="K7" s="48" t="s">
        <v>17</v>
      </c>
      <c r="L7" s="49" t="s">
        <v>18</v>
      </c>
      <c r="M7" s="49" t="s">
        <v>19</v>
      </c>
      <c r="N7" s="50" t="s">
        <v>20</v>
      </c>
    </row>
    <row r="8" spans="1:14" ht="12.75">
      <c r="A8" s="37" t="s">
        <v>39</v>
      </c>
      <c r="B8" s="38" t="s">
        <v>21</v>
      </c>
      <c r="C8" s="38">
        <v>1</v>
      </c>
      <c r="D8" s="38">
        <v>3</v>
      </c>
      <c r="E8" s="38">
        <v>2</v>
      </c>
      <c r="F8" s="38">
        <v>1</v>
      </c>
      <c r="G8" s="38">
        <v>0</v>
      </c>
      <c r="H8" s="38">
        <v>0</v>
      </c>
      <c r="I8" s="38">
        <v>2</v>
      </c>
      <c r="J8" s="38">
        <f>E8+F8+G8+H8</f>
        <v>3</v>
      </c>
      <c r="K8" s="38">
        <f>E8+2*F8+3*G8+4*H8</f>
        <v>4</v>
      </c>
      <c r="L8" s="43">
        <f>IF(D8&lt;&gt;0,J8/D8,0)</f>
        <v>1</v>
      </c>
      <c r="M8" s="43">
        <f>IF(D8&lt;&gt;0,K8/D8,0)</f>
        <v>1.3333333333333333</v>
      </c>
      <c r="N8" s="45">
        <f>IF(C8&lt;&gt;0,J8/C8,0)</f>
        <v>3</v>
      </c>
    </row>
    <row r="9" spans="1:14" ht="12.75">
      <c r="A9" s="37" t="s">
        <v>40</v>
      </c>
      <c r="B9" s="38" t="s">
        <v>21</v>
      </c>
      <c r="C9" s="38">
        <v>0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f aca="true" t="shared" si="0" ref="J9:J44">E9+F9+G9+H9</f>
        <v>0</v>
      </c>
      <c r="K9" s="38">
        <f aca="true" t="shared" si="1" ref="K9:K44">E9+2*F9+3*G9+4*H9</f>
        <v>0</v>
      </c>
      <c r="L9" s="43">
        <f aca="true" t="shared" si="2" ref="L9:L44">IF(D9&lt;&gt;0,J9/D9,0)</f>
        <v>0</v>
      </c>
      <c r="M9" s="43">
        <f aca="true" t="shared" si="3" ref="M9:M44">IF(D9&lt;&gt;0,K9/D9,0)</f>
        <v>0</v>
      </c>
      <c r="N9" s="45">
        <f aca="true" t="shared" si="4" ref="N9:N44">IF(C9&lt;&gt;0,J9/C9,0)</f>
        <v>0</v>
      </c>
    </row>
    <row r="10" spans="1:14" ht="12.75">
      <c r="A10" s="37" t="s">
        <v>45</v>
      </c>
      <c r="B10" s="38" t="s">
        <v>21</v>
      </c>
      <c r="C10" s="38">
        <v>1</v>
      </c>
      <c r="D10" s="38">
        <v>2</v>
      </c>
      <c r="E10" s="38">
        <v>1</v>
      </c>
      <c r="F10" s="38">
        <v>1</v>
      </c>
      <c r="G10" s="38">
        <v>0</v>
      </c>
      <c r="H10" s="38">
        <v>0</v>
      </c>
      <c r="I10" s="38">
        <v>2</v>
      </c>
      <c r="J10" s="38">
        <f t="shared" si="0"/>
        <v>2</v>
      </c>
      <c r="K10" s="38">
        <f t="shared" si="1"/>
        <v>3</v>
      </c>
      <c r="L10" s="43">
        <f t="shared" si="2"/>
        <v>1</v>
      </c>
      <c r="M10" s="43">
        <f t="shared" si="3"/>
        <v>1.5</v>
      </c>
      <c r="N10" s="45">
        <f t="shared" si="4"/>
        <v>2</v>
      </c>
    </row>
    <row r="11" spans="1:14" ht="12.75">
      <c r="A11" s="37" t="s">
        <v>46</v>
      </c>
      <c r="B11" s="38" t="s">
        <v>21</v>
      </c>
      <c r="C11" s="38">
        <v>0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f t="shared" si="0"/>
        <v>0</v>
      </c>
      <c r="K11" s="38">
        <f t="shared" si="1"/>
        <v>0</v>
      </c>
      <c r="L11" s="43">
        <f t="shared" si="2"/>
        <v>0</v>
      </c>
      <c r="M11" s="43">
        <f t="shared" si="3"/>
        <v>0</v>
      </c>
      <c r="N11" s="45">
        <f t="shared" si="4"/>
        <v>0</v>
      </c>
    </row>
    <row r="12" spans="1:14" ht="12.75">
      <c r="A12" s="37" t="s">
        <v>47</v>
      </c>
      <c r="B12" s="38" t="s">
        <v>21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f t="shared" si="0"/>
        <v>0</v>
      </c>
      <c r="K12" s="38">
        <f t="shared" si="1"/>
        <v>0</v>
      </c>
      <c r="L12" s="43">
        <f t="shared" si="2"/>
        <v>0</v>
      </c>
      <c r="M12" s="43">
        <f t="shared" si="3"/>
        <v>0</v>
      </c>
      <c r="N12" s="45">
        <f t="shared" si="4"/>
        <v>0</v>
      </c>
    </row>
    <row r="13" spans="1:14" ht="12.75">
      <c r="A13" s="37" t="s">
        <v>50</v>
      </c>
      <c r="B13" s="38" t="s">
        <v>21</v>
      </c>
      <c r="C13" s="38">
        <v>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f t="shared" si="0"/>
        <v>0</v>
      </c>
      <c r="K13" s="38">
        <f t="shared" si="1"/>
        <v>0</v>
      </c>
      <c r="L13" s="43">
        <f t="shared" si="2"/>
        <v>0</v>
      </c>
      <c r="M13" s="43">
        <f t="shared" si="3"/>
        <v>0</v>
      </c>
      <c r="N13" s="45">
        <f t="shared" si="4"/>
        <v>0</v>
      </c>
    </row>
    <row r="14" spans="1:14" ht="12.75">
      <c r="A14" s="39" t="s">
        <v>51</v>
      </c>
      <c r="B14" s="40" t="s">
        <v>21</v>
      </c>
      <c r="C14" s="38">
        <v>1</v>
      </c>
      <c r="D14" s="38">
        <v>3</v>
      </c>
      <c r="E14" s="38">
        <v>1</v>
      </c>
      <c r="F14" s="38">
        <v>1</v>
      </c>
      <c r="G14" s="38">
        <v>0</v>
      </c>
      <c r="H14" s="38">
        <v>0</v>
      </c>
      <c r="I14" s="38">
        <v>1</v>
      </c>
      <c r="J14" s="38">
        <f t="shared" si="0"/>
        <v>2</v>
      </c>
      <c r="K14" s="38">
        <f t="shared" si="1"/>
        <v>3</v>
      </c>
      <c r="L14" s="43">
        <f t="shared" si="2"/>
        <v>0.6666666666666666</v>
      </c>
      <c r="M14" s="43">
        <f t="shared" si="3"/>
        <v>1</v>
      </c>
      <c r="N14" s="45">
        <f t="shared" si="4"/>
        <v>2</v>
      </c>
    </row>
    <row r="15" spans="1:14" ht="12.75">
      <c r="A15" s="37" t="s">
        <v>52</v>
      </c>
      <c r="B15" s="38" t="s">
        <v>21</v>
      </c>
      <c r="C15" s="38">
        <v>1</v>
      </c>
      <c r="D15" s="38">
        <v>3</v>
      </c>
      <c r="E15" s="38">
        <v>0</v>
      </c>
      <c r="F15" s="38">
        <v>2</v>
      </c>
      <c r="G15" s="38">
        <v>0</v>
      </c>
      <c r="H15" s="38">
        <v>0</v>
      </c>
      <c r="I15" s="38">
        <v>1</v>
      </c>
      <c r="J15" s="38">
        <f t="shared" si="0"/>
        <v>2</v>
      </c>
      <c r="K15" s="38">
        <f t="shared" si="1"/>
        <v>4</v>
      </c>
      <c r="L15" s="43">
        <f t="shared" si="2"/>
        <v>0.6666666666666666</v>
      </c>
      <c r="M15" s="43">
        <f t="shared" si="3"/>
        <v>1.3333333333333333</v>
      </c>
      <c r="N15" s="45">
        <f t="shared" si="4"/>
        <v>2</v>
      </c>
    </row>
    <row r="16" spans="1:14" ht="12.75">
      <c r="A16" s="37" t="s">
        <v>53</v>
      </c>
      <c r="B16" s="38" t="s">
        <v>23</v>
      </c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f t="shared" si="0"/>
        <v>0</v>
      </c>
      <c r="K16" s="38">
        <f t="shared" si="1"/>
        <v>0</v>
      </c>
      <c r="L16" s="43">
        <f t="shared" si="2"/>
        <v>0</v>
      </c>
      <c r="M16" s="43">
        <f t="shared" si="3"/>
        <v>0</v>
      </c>
      <c r="N16" s="45">
        <f t="shared" si="4"/>
        <v>0</v>
      </c>
    </row>
    <row r="17" spans="1:14" ht="12.75">
      <c r="A17" s="37" t="s">
        <v>55</v>
      </c>
      <c r="B17" s="38" t="s">
        <v>21</v>
      </c>
      <c r="C17" s="38">
        <v>0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f t="shared" si="0"/>
        <v>0</v>
      </c>
      <c r="K17" s="38">
        <f t="shared" si="1"/>
        <v>0</v>
      </c>
      <c r="L17" s="43">
        <f t="shared" si="2"/>
        <v>0</v>
      </c>
      <c r="M17" s="43">
        <f t="shared" si="3"/>
        <v>0</v>
      </c>
      <c r="N17" s="45">
        <f t="shared" si="4"/>
        <v>0</v>
      </c>
    </row>
    <row r="18" spans="1:14" ht="12.75">
      <c r="A18" s="39" t="s">
        <v>56</v>
      </c>
      <c r="B18" s="40" t="s">
        <v>23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f t="shared" si="0"/>
        <v>0</v>
      </c>
      <c r="K18" s="38">
        <f t="shared" si="1"/>
        <v>0</v>
      </c>
      <c r="L18" s="43">
        <f t="shared" si="2"/>
        <v>0</v>
      </c>
      <c r="M18" s="43">
        <f t="shared" si="3"/>
        <v>0</v>
      </c>
      <c r="N18" s="45">
        <f t="shared" si="4"/>
        <v>0</v>
      </c>
    </row>
    <row r="19" spans="1:14" ht="12.75">
      <c r="A19" s="39" t="s">
        <v>58</v>
      </c>
      <c r="B19" s="40" t="s">
        <v>23</v>
      </c>
      <c r="C19" s="38">
        <v>0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f t="shared" si="0"/>
        <v>0</v>
      </c>
      <c r="K19" s="38">
        <f t="shared" si="1"/>
        <v>0</v>
      </c>
      <c r="L19" s="43">
        <f t="shared" si="2"/>
        <v>0</v>
      </c>
      <c r="M19" s="43">
        <f t="shared" si="3"/>
        <v>0</v>
      </c>
      <c r="N19" s="45">
        <f t="shared" si="4"/>
        <v>0</v>
      </c>
    </row>
    <row r="20" spans="1:14" ht="12.75">
      <c r="A20" s="37" t="s">
        <v>59</v>
      </c>
      <c r="B20" s="38" t="s">
        <v>21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f t="shared" si="0"/>
        <v>0</v>
      </c>
      <c r="K20" s="38">
        <f t="shared" si="1"/>
        <v>0</v>
      </c>
      <c r="L20" s="43">
        <f t="shared" si="2"/>
        <v>0</v>
      </c>
      <c r="M20" s="43">
        <f t="shared" si="3"/>
        <v>0</v>
      </c>
      <c r="N20" s="45">
        <f t="shared" si="4"/>
        <v>0</v>
      </c>
    </row>
    <row r="21" spans="1:14" ht="12.75">
      <c r="A21" s="37" t="s">
        <v>60</v>
      </c>
      <c r="B21" s="38" t="s">
        <v>23</v>
      </c>
      <c r="C21" s="38">
        <v>1</v>
      </c>
      <c r="D21" s="38">
        <v>3</v>
      </c>
      <c r="E21" s="38">
        <v>2</v>
      </c>
      <c r="F21" s="38">
        <v>0</v>
      </c>
      <c r="G21" s="38">
        <v>1</v>
      </c>
      <c r="H21" s="38">
        <v>0</v>
      </c>
      <c r="I21" s="38">
        <v>3</v>
      </c>
      <c r="J21" s="38">
        <f t="shared" si="0"/>
        <v>3</v>
      </c>
      <c r="K21" s="38">
        <f t="shared" si="1"/>
        <v>5</v>
      </c>
      <c r="L21" s="43">
        <f t="shared" si="2"/>
        <v>1</v>
      </c>
      <c r="M21" s="43">
        <f t="shared" si="3"/>
        <v>1.6666666666666667</v>
      </c>
      <c r="N21" s="45">
        <f t="shared" si="4"/>
        <v>3</v>
      </c>
    </row>
    <row r="22" spans="1:14" ht="12.75">
      <c r="A22" s="39" t="s">
        <v>76</v>
      </c>
      <c r="B22" s="40" t="s">
        <v>23</v>
      </c>
      <c r="C22" s="38">
        <v>1</v>
      </c>
      <c r="D22" s="38">
        <v>2</v>
      </c>
      <c r="E22" s="38">
        <v>2</v>
      </c>
      <c r="F22" s="38">
        <v>0</v>
      </c>
      <c r="G22" s="38">
        <v>0</v>
      </c>
      <c r="H22" s="38">
        <v>0</v>
      </c>
      <c r="I22" s="38">
        <v>0</v>
      </c>
      <c r="J22" s="38">
        <f t="shared" si="0"/>
        <v>2</v>
      </c>
      <c r="K22" s="38">
        <f t="shared" si="1"/>
        <v>2</v>
      </c>
      <c r="L22" s="43">
        <f t="shared" si="2"/>
        <v>1</v>
      </c>
      <c r="M22" s="43">
        <f t="shared" si="3"/>
        <v>1</v>
      </c>
      <c r="N22" s="45">
        <f t="shared" si="4"/>
        <v>2</v>
      </c>
    </row>
    <row r="23" spans="1:14" ht="12.75">
      <c r="A23" s="39" t="s">
        <v>77</v>
      </c>
      <c r="B23" s="40" t="s">
        <v>21</v>
      </c>
      <c r="C23" s="38">
        <v>1</v>
      </c>
      <c r="D23" s="38">
        <v>3</v>
      </c>
      <c r="E23" s="38">
        <v>0</v>
      </c>
      <c r="F23" s="38">
        <v>0</v>
      </c>
      <c r="G23" s="38">
        <v>0</v>
      </c>
      <c r="H23" s="38">
        <v>1</v>
      </c>
      <c r="I23" s="38">
        <v>1</v>
      </c>
      <c r="J23" s="38">
        <f t="shared" si="0"/>
        <v>1</v>
      </c>
      <c r="K23" s="38">
        <f t="shared" si="1"/>
        <v>4</v>
      </c>
      <c r="L23" s="43">
        <f t="shared" si="2"/>
        <v>0.3333333333333333</v>
      </c>
      <c r="M23" s="43">
        <f t="shared" si="3"/>
        <v>1.3333333333333333</v>
      </c>
      <c r="N23" s="45">
        <f t="shared" si="4"/>
        <v>1</v>
      </c>
    </row>
    <row r="24" spans="1:14" ht="12.75">
      <c r="A24" s="39" t="s">
        <v>78</v>
      </c>
      <c r="B24" s="40" t="s">
        <v>23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f t="shared" si="0"/>
        <v>0</v>
      </c>
      <c r="K24" s="38">
        <f t="shared" si="1"/>
        <v>0</v>
      </c>
      <c r="L24" s="43">
        <f t="shared" si="2"/>
        <v>0</v>
      </c>
      <c r="M24" s="43">
        <f t="shared" si="3"/>
        <v>0</v>
      </c>
      <c r="N24" s="45">
        <f t="shared" si="4"/>
        <v>0</v>
      </c>
    </row>
    <row r="25" spans="1:14" ht="12.75">
      <c r="A25" s="41" t="s">
        <v>106</v>
      </c>
      <c r="B25" s="42" t="s">
        <v>21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f t="shared" si="0"/>
        <v>0</v>
      </c>
      <c r="K25" s="38">
        <f t="shared" si="1"/>
        <v>0</v>
      </c>
      <c r="L25" s="43">
        <f t="shared" si="2"/>
        <v>0</v>
      </c>
      <c r="M25" s="43">
        <f t="shared" si="3"/>
        <v>0</v>
      </c>
      <c r="N25" s="45">
        <f t="shared" si="4"/>
        <v>0</v>
      </c>
    </row>
    <row r="26" spans="1:14" ht="12.75">
      <c r="A26" s="51" t="s">
        <v>107</v>
      </c>
      <c r="B26" s="51" t="s">
        <v>23</v>
      </c>
      <c r="C26" s="38">
        <v>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f t="shared" si="0"/>
        <v>0</v>
      </c>
      <c r="K26" s="38">
        <f t="shared" si="1"/>
        <v>0</v>
      </c>
      <c r="L26" s="43">
        <f t="shared" si="2"/>
        <v>0</v>
      </c>
      <c r="M26" s="43">
        <f t="shared" si="3"/>
        <v>0</v>
      </c>
      <c r="N26" s="45">
        <f t="shared" si="4"/>
        <v>0</v>
      </c>
    </row>
    <row r="27" spans="1:14" ht="12.75">
      <c r="A27" s="51" t="s">
        <v>110</v>
      </c>
      <c r="B27" s="51" t="s">
        <v>21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f t="shared" si="0"/>
        <v>0</v>
      </c>
      <c r="K27" s="38">
        <f t="shared" si="1"/>
        <v>0</v>
      </c>
      <c r="L27" s="43">
        <f t="shared" si="2"/>
        <v>0</v>
      </c>
      <c r="M27" s="43">
        <f t="shared" si="3"/>
        <v>0</v>
      </c>
      <c r="N27" s="45">
        <f t="shared" si="4"/>
        <v>0</v>
      </c>
    </row>
    <row r="28" spans="1:14" ht="12.75">
      <c r="A28" s="51" t="s">
        <v>104</v>
      </c>
      <c r="B28" s="51" t="s">
        <v>21</v>
      </c>
      <c r="C28" s="38">
        <v>1</v>
      </c>
      <c r="D28" s="38">
        <v>2</v>
      </c>
      <c r="E28" s="38">
        <v>0</v>
      </c>
      <c r="F28" s="38">
        <v>1</v>
      </c>
      <c r="G28" s="38">
        <v>0</v>
      </c>
      <c r="H28" s="38">
        <v>0</v>
      </c>
      <c r="I28" s="38">
        <v>1</v>
      </c>
      <c r="J28" s="38">
        <f t="shared" si="0"/>
        <v>1</v>
      </c>
      <c r="K28" s="38">
        <f t="shared" si="1"/>
        <v>2</v>
      </c>
      <c r="L28" s="43">
        <f t="shared" si="2"/>
        <v>0.5</v>
      </c>
      <c r="M28" s="43">
        <f t="shared" si="3"/>
        <v>1</v>
      </c>
      <c r="N28" s="45">
        <f t="shared" si="4"/>
        <v>1</v>
      </c>
    </row>
    <row r="29" spans="1:14" ht="12.75">
      <c r="A29" s="51" t="s">
        <v>114</v>
      </c>
      <c r="B29" s="51" t="s">
        <v>21</v>
      </c>
      <c r="C29" s="38">
        <v>0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f t="shared" si="0"/>
        <v>0</v>
      </c>
      <c r="K29" s="38">
        <f t="shared" si="1"/>
        <v>0</v>
      </c>
      <c r="L29" s="43">
        <f t="shared" si="2"/>
        <v>0</v>
      </c>
      <c r="M29" s="43">
        <f t="shared" si="3"/>
        <v>0</v>
      </c>
      <c r="N29" s="45">
        <f t="shared" si="4"/>
        <v>0</v>
      </c>
    </row>
    <row r="30" spans="1:14" ht="12.75">
      <c r="A30" s="51" t="s">
        <v>112</v>
      </c>
      <c r="B30" s="51" t="s">
        <v>21</v>
      </c>
      <c r="C30" s="38">
        <v>0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f t="shared" si="0"/>
        <v>0</v>
      </c>
      <c r="K30" s="38">
        <f t="shared" si="1"/>
        <v>0</v>
      </c>
      <c r="L30" s="43">
        <f t="shared" si="2"/>
        <v>0</v>
      </c>
      <c r="M30" s="43">
        <f t="shared" si="3"/>
        <v>0</v>
      </c>
      <c r="N30" s="45">
        <f t="shared" si="4"/>
        <v>0</v>
      </c>
    </row>
    <row r="31" spans="1:14" ht="12.75">
      <c r="A31" s="51" t="s">
        <v>105</v>
      </c>
      <c r="B31" s="51" t="s">
        <v>21</v>
      </c>
      <c r="C31" s="38">
        <v>0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f t="shared" si="0"/>
        <v>0</v>
      </c>
      <c r="K31" s="38">
        <f t="shared" si="1"/>
        <v>0</v>
      </c>
      <c r="L31" s="43">
        <f t="shared" si="2"/>
        <v>0</v>
      </c>
      <c r="M31" s="43">
        <f t="shared" si="3"/>
        <v>0</v>
      </c>
      <c r="N31" s="45">
        <f t="shared" si="4"/>
        <v>0</v>
      </c>
    </row>
    <row r="32" spans="1:14" ht="12.75">
      <c r="A32" t="s">
        <v>61</v>
      </c>
      <c r="B32" t="s">
        <v>21</v>
      </c>
      <c r="C32">
        <v>1</v>
      </c>
      <c r="D32">
        <v>3</v>
      </c>
      <c r="E32">
        <v>3</v>
      </c>
      <c r="F32">
        <v>0</v>
      </c>
      <c r="G32">
        <v>0</v>
      </c>
      <c r="H32">
        <v>0</v>
      </c>
      <c r="I32">
        <v>2</v>
      </c>
      <c r="J32" s="38">
        <f t="shared" si="0"/>
        <v>3</v>
      </c>
      <c r="K32" s="38">
        <f t="shared" si="1"/>
        <v>3</v>
      </c>
      <c r="L32" s="43">
        <f t="shared" si="2"/>
        <v>1</v>
      </c>
      <c r="M32" s="43">
        <f t="shared" si="3"/>
        <v>1</v>
      </c>
      <c r="N32" s="45">
        <f t="shared" si="4"/>
        <v>3</v>
      </c>
    </row>
    <row r="34" spans="1:14" ht="12.75">
      <c r="A34" s="52" t="s">
        <v>44</v>
      </c>
      <c r="B34" s="53" t="s">
        <v>25</v>
      </c>
      <c r="C34" s="38">
        <v>1</v>
      </c>
      <c r="D34" s="38">
        <v>4</v>
      </c>
      <c r="E34" s="38">
        <v>2</v>
      </c>
      <c r="F34" s="38">
        <v>0</v>
      </c>
      <c r="G34" s="38">
        <v>0</v>
      </c>
      <c r="H34" s="38">
        <v>0</v>
      </c>
      <c r="I34" s="38">
        <v>2</v>
      </c>
      <c r="J34" s="38">
        <f t="shared" si="0"/>
        <v>2</v>
      </c>
      <c r="K34" s="38">
        <f t="shared" si="1"/>
        <v>2</v>
      </c>
      <c r="L34" s="43">
        <f t="shared" si="2"/>
        <v>0.5</v>
      </c>
      <c r="M34" s="43">
        <f t="shared" si="3"/>
        <v>0.5</v>
      </c>
      <c r="N34" s="45">
        <f t="shared" si="4"/>
        <v>2</v>
      </c>
    </row>
    <row r="35" spans="1:14" ht="12.75">
      <c r="A35" s="37" t="s">
        <v>48</v>
      </c>
      <c r="B35" s="38" t="s">
        <v>25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f t="shared" si="0"/>
        <v>0</v>
      </c>
      <c r="K35" s="38">
        <f t="shared" si="1"/>
        <v>0</v>
      </c>
      <c r="L35" s="43">
        <f t="shared" si="2"/>
        <v>0</v>
      </c>
      <c r="M35" s="43">
        <f t="shared" si="3"/>
        <v>0</v>
      </c>
      <c r="N35" s="45">
        <f t="shared" si="4"/>
        <v>0</v>
      </c>
    </row>
    <row r="36" spans="1:14" ht="12.75">
      <c r="A36" s="37" t="s">
        <v>49</v>
      </c>
      <c r="B36" s="38" t="s">
        <v>25</v>
      </c>
      <c r="C36" s="38">
        <v>0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f t="shared" si="0"/>
        <v>0</v>
      </c>
      <c r="K36" s="38">
        <f t="shared" si="1"/>
        <v>0</v>
      </c>
      <c r="L36" s="43">
        <f t="shared" si="2"/>
        <v>0</v>
      </c>
      <c r="M36" s="43">
        <f t="shared" si="3"/>
        <v>0</v>
      </c>
      <c r="N36" s="45">
        <f t="shared" si="4"/>
        <v>0</v>
      </c>
    </row>
    <row r="37" spans="1:14" ht="12.75">
      <c r="A37" s="39" t="s">
        <v>54</v>
      </c>
      <c r="B37" s="40" t="s">
        <v>25</v>
      </c>
      <c r="C37" s="38">
        <v>1</v>
      </c>
      <c r="D37" s="38">
        <v>3</v>
      </c>
      <c r="E37" s="38">
        <v>1</v>
      </c>
      <c r="F37" s="38">
        <v>0</v>
      </c>
      <c r="G37" s="38">
        <v>0</v>
      </c>
      <c r="H37" s="38">
        <v>0</v>
      </c>
      <c r="I37" s="38">
        <v>0</v>
      </c>
      <c r="J37" s="38">
        <f t="shared" si="0"/>
        <v>1</v>
      </c>
      <c r="K37" s="38">
        <f t="shared" si="1"/>
        <v>1</v>
      </c>
      <c r="L37" s="43">
        <f t="shared" si="2"/>
        <v>0.3333333333333333</v>
      </c>
      <c r="M37" s="43">
        <f t="shared" si="3"/>
        <v>0.3333333333333333</v>
      </c>
      <c r="N37" s="45">
        <f t="shared" si="4"/>
        <v>1</v>
      </c>
    </row>
    <row r="38" spans="1:14" ht="12.75">
      <c r="A38" s="39" t="s">
        <v>57</v>
      </c>
      <c r="B38" s="40" t="s">
        <v>25</v>
      </c>
      <c r="C38" s="38">
        <v>0</v>
      </c>
      <c r="D38" s="38">
        <v>0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f t="shared" si="0"/>
        <v>0</v>
      </c>
      <c r="K38" s="38">
        <f t="shared" si="1"/>
        <v>0</v>
      </c>
      <c r="L38" s="43">
        <f t="shared" si="2"/>
        <v>0</v>
      </c>
      <c r="M38" s="43">
        <f t="shared" si="3"/>
        <v>0</v>
      </c>
      <c r="N38" s="45">
        <f t="shared" si="4"/>
        <v>0</v>
      </c>
    </row>
    <row r="39" spans="1:14" ht="12.75">
      <c r="A39" s="37" t="s">
        <v>103</v>
      </c>
      <c r="B39" s="40" t="s">
        <v>25</v>
      </c>
      <c r="C39" s="38">
        <v>0</v>
      </c>
      <c r="D39" s="38">
        <v>0</v>
      </c>
      <c r="E39" s="38">
        <v>0</v>
      </c>
      <c r="F39" s="38">
        <v>0</v>
      </c>
      <c r="G39" s="38">
        <v>0</v>
      </c>
      <c r="H39" s="38">
        <v>0</v>
      </c>
      <c r="I39" s="38">
        <v>0</v>
      </c>
      <c r="J39" s="38">
        <f t="shared" si="0"/>
        <v>0</v>
      </c>
      <c r="K39" s="38">
        <f t="shared" si="1"/>
        <v>0</v>
      </c>
      <c r="L39" s="43">
        <f t="shared" si="2"/>
        <v>0</v>
      </c>
      <c r="M39" s="43">
        <f t="shared" si="3"/>
        <v>0</v>
      </c>
      <c r="N39" s="45">
        <f t="shared" si="4"/>
        <v>0</v>
      </c>
    </row>
    <row r="40" spans="1:14" ht="12.75">
      <c r="A40" s="39" t="s">
        <v>109</v>
      </c>
      <c r="B40" s="40" t="s">
        <v>25</v>
      </c>
      <c r="C40" s="38">
        <v>0</v>
      </c>
      <c r="D40" s="38">
        <v>0</v>
      </c>
      <c r="E40" s="38">
        <v>0</v>
      </c>
      <c r="F40" s="38">
        <v>0</v>
      </c>
      <c r="G40" s="38">
        <v>0</v>
      </c>
      <c r="H40" s="38">
        <v>0</v>
      </c>
      <c r="I40" s="38">
        <v>0</v>
      </c>
      <c r="J40" s="38">
        <f t="shared" si="0"/>
        <v>0</v>
      </c>
      <c r="K40" s="38">
        <f t="shared" si="1"/>
        <v>0</v>
      </c>
      <c r="L40" s="43">
        <f t="shared" si="2"/>
        <v>0</v>
      </c>
      <c r="M40" s="43">
        <f t="shared" si="3"/>
        <v>0</v>
      </c>
      <c r="N40" s="45">
        <f t="shared" si="4"/>
        <v>0</v>
      </c>
    </row>
    <row r="41" spans="1:14" ht="12.75">
      <c r="A41" s="39" t="s">
        <v>108</v>
      </c>
      <c r="B41" s="40" t="s">
        <v>25</v>
      </c>
      <c r="C41" s="38">
        <v>0</v>
      </c>
      <c r="D41" s="38">
        <v>0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f t="shared" si="0"/>
        <v>0</v>
      </c>
      <c r="K41" s="38">
        <f t="shared" si="1"/>
        <v>0</v>
      </c>
      <c r="L41" s="43">
        <f t="shared" si="2"/>
        <v>0</v>
      </c>
      <c r="M41" s="43">
        <f t="shared" si="3"/>
        <v>0</v>
      </c>
      <c r="N41" s="45">
        <f t="shared" si="4"/>
        <v>0</v>
      </c>
    </row>
    <row r="42" spans="1:14" ht="12.75">
      <c r="A42" s="37" t="s">
        <v>111</v>
      </c>
      <c r="B42" s="40" t="s">
        <v>25</v>
      </c>
      <c r="C42" s="38">
        <v>0</v>
      </c>
      <c r="D42" s="38">
        <v>0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f t="shared" si="0"/>
        <v>0</v>
      </c>
      <c r="K42" s="38">
        <f t="shared" si="1"/>
        <v>0</v>
      </c>
      <c r="L42" s="43">
        <f t="shared" si="2"/>
        <v>0</v>
      </c>
      <c r="M42" s="43">
        <f t="shared" si="3"/>
        <v>0</v>
      </c>
      <c r="N42" s="45">
        <f t="shared" si="4"/>
        <v>0</v>
      </c>
    </row>
    <row r="43" spans="1:14" ht="12.75">
      <c r="A43" s="46" t="s">
        <v>113</v>
      </c>
      <c r="B43" s="42" t="s">
        <v>25</v>
      </c>
      <c r="C43" s="38">
        <v>0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f>E43+F43+G43+H43</f>
        <v>0</v>
      </c>
      <c r="K43" s="38">
        <f>E43+2*F43+3*G43+4*H43</f>
        <v>0</v>
      </c>
      <c r="L43" s="43">
        <f>IF(D43&lt;&gt;0,J43/D43,0)</f>
        <v>0</v>
      </c>
      <c r="M43" s="43">
        <f>IF(D43&lt;&gt;0,K43/D43,0)</f>
        <v>0</v>
      </c>
      <c r="N43" s="45">
        <f>IF(C43&lt;&gt;0,J43/C43,0)</f>
        <v>0</v>
      </c>
    </row>
    <row r="44" spans="1:14" ht="12.75">
      <c r="A44" s="46" t="s">
        <v>79</v>
      </c>
      <c r="B44" s="42" t="s">
        <v>25</v>
      </c>
      <c r="C44" s="38">
        <v>0</v>
      </c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f t="shared" si="0"/>
        <v>0</v>
      </c>
      <c r="K44" s="38">
        <f t="shared" si="1"/>
        <v>0</v>
      </c>
      <c r="L44" s="43">
        <f t="shared" si="2"/>
        <v>0</v>
      </c>
      <c r="M44" s="43">
        <f t="shared" si="3"/>
        <v>0</v>
      </c>
      <c r="N44" s="45">
        <f t="shared" si="4"/>
        <v>0</v>
      </c>
    </row>
    <row r="45" spans="1:14" ht="12.75">
      <c r="A45" s="38"/>
      <c r="B45" s="40"/>
      <c r="C45" s="40"/>
      <c r="D45" s="40"/>
      <c r="E45" s="40"/>
      <c r="F45" s="40"/>
      <c r="G45" s="40"/>
      <c r="H45" s="40"/>
      <c r="I45" s="40"/>
      <c r="J45" s="38"/>
      <c r="K45" s="38"/>
      <c r="L45" s="43"/>
      <c r="M45" s="43"/>
      <c r="N45" s="44"/>
    </row>
    <row r="46" spans="1:14" ht="12.75">
      <c r="A46" s="9" t="s">
        <v>26</v>
      </c>
      <c r="B46" s="7"/>
      <c r="C46" s="7">
        <f aca="true" t="shared" si="5" ref="C46:K46">SUM(C8:C44)</f>
        <v>11</v>
      </c>
      <c r="D46" s="7">
        <f t="shared" si="5"/>
        <v>31</v>
      </c>
      <c r="E46" s="7">
        <f t="shared" si="5"/>
        <v>14</v>
      </c>
      <c r="F46" s="7">
        <f t="shared" si="5"/>
        <v>6</v>
      </c>
      <c r="G46" s="7">
        <f t="shared" si="5"/>
        <v>1</v>
      </c>
      <c r="H46" s="7">
        <f t="shared" si="5"/>
        <v>1</v>
      </c>
      <c r="I46" s="7">
        <f>SUM(I8:I44)</f>
        <v>15</v>
      </c>
      <c r="J46" s="7">
        <f t="shared" si="5"/>
        <v>22</v>
      </c>
      <c r="K46" s="7">
        <f t="shared" si="5"/>
        <v>33</v>
      </c>
      <c r="L46" s="10">
        <f>J46/D46</f>
        <v>0.7096774193548387</v>
      </c>
      <c r="M46" s="10">
        <f>K46/D46</f>
        <v>1.064516129032258</v>
      </c>
      <c r="N46" s="13">
        <f>J46/C46</f>
        <v>2</v>
      </c>
    </row>
    <row r="47" spans="2:13" ht="12.75">
      <c r="B47" s="1"/>
      <c r="C47" s="1"/>
      <c r="D47" s="1"/>
      <c r="E47" s="1"/>
      <c r="F47" s="1"/>
      <c r="G47" s="1"/>
      <c r="H47" s="1"/>
      <c r="I47" s="1"/>
      <c r="J47" s="1"/>
      <c r="K47" s="2"/>
      <c r="L47" s="2"/>
      <c r="M47" s="3"/>
    </row>
    <row r="48" spans="1:13" ht="12.75">
      <c r="A48" s="14"/>
      <c r="B48" s="15"/>
      <c r="G48" s="17"/>
      <c r="H48" s="17"/>
      <c r="I48" s="17"/>
      <c r="J48" s="18"/>
      <c r="K48" s="2"/>
      <c r="L48" s="2"/>
      <c r="M48" s="3"/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48"/>
  <sheetViews>
    <sheetView workbookViewId="0" topLeftCell="A1">
      <selection activeCell="C53" sqref="C53"/>
    </sheetView>
  </sheetViews>
  <sheetFormatPr defaultColWidth="11.00390625" defaultRowHeight="12"/>
  <cols>
    <col min="1" max="1" width="14.875" style="0" customWidth="1"/>
    <col min="2" max="2" width="5.625" style="0" customWidth="1"/>
    <col min="3" max="3" width="5.50390625" style="0" customWidth="1"/>
    <col min="4" max="5" width="5.875" style="0" customWidth="1"/>
    <col min="6" max="6" width="6.375" style="0" customWidth="1"/>
    <col min="7" max="7" width="5.875" style="0" customWidth="1"/>
    <col min="8" max="8" width="8.50390625" style="0" customWidth="1"/>
    <col min="9" max="9" width="9.50390625" style="0" customWidth="1"/>
    <col min="10" max="10" width="8.00390625" style="0" customWidth="1"/>
    <col min="11" max="11" width="9.00390625" style="0" customWidth="1"/>
    <col min="12" max="12" width="9.125" style="0" customWidth="1"/>
    <col min="13" max="13" width="10.375" style="0" customWidth="1"/>
    <col min="14" max="14" width="8.50390625" style="0" customWidth="1"/>
  </cols>
  <sheetData>
    <row r="1" spans="1:13" ht="12.75">
      <c r="A1" s="36" t="s">
        <v>115</v>
      </c>
      <c r="B1" s="36" t="s">
        <v>62</v>
      </c>
      <c r="C1" s="1"/>
      <c r="D1" s="1"/>
      <c r="E1" s="1"/>
      <c r="F1" s="1"/>
      <c r="G1" s="1"/>
      <c r="H1" s="1"/>
      <c r="I1" s="1"/>
      <c r="J1" s="1"/>
      <c r="K1" s="2"/>
      <c r="L1" s="2"/>
      <c r="M1" s="3"/>
    </row>
    <row r="2" spans="1:13" ht="12.75">
      <c r="A2" s="36" t="s">
        <v>116</v>
      </c>
      <c r="B2" s="36" t="s">
        <v>122</v>
      </c>
      <c r="C2" s="1">
        <v>12</v>
      </c>
      <c r="D2" s="1">
        <v>26</v>
      </c>
      <c r="E2" s="1"/>
      <c r="F2" s="1"/>
      <c r="G2" s="1"/>
      <c r="H2" s="1"/>
      <c r="I2" s="1"/>
      <c r="J2" s="1"/>
      <c r="K2" s="2"/>
      <c r="L2" s="2"/>
      <c r="M2" s="3"/>
    </row>
    <row r="3" spans="1:13" ht="12.75">
      <c r="A3" s="36"/>
      <c r="B3" s="1"/>
      <c r="C3" s="1"/>
      <c r="D3" s="1"/>
      <c r="E3" s="1"/>
      <c r="F3" s="1"/>
      <c r="G3" s="1"/>
      <c r="H3" s="1"/>
      <c r="I3" s="1"/>
      <c r="J3" s="1"/>
      <c r="K3" s="2"/>
      <c r="L3" s="2"/>
      <c r="M3" s="3"/>
    </row>
    <row r="4" spans="1:13" ht="12.75">
      <c r="A4" s="36" t="s">
        <v>117</v>
      </c>
      <c r="B4" s="1">
        <v>0</v>
      </c>
      <c r="C4" s="1">
        <v>3</v>
      </c>
      <c r="D4" s="1">
        <v>5</v>
      </c>
      <c r="E4" s="1">
        <v>2</v>
      </c>
      <c r="F4" s="1">
        <v>2</v>
      </c>
      <c r="G4" s="1"/>
      <c r="H4" s="1"/>
      <c r="I4" s="1"/>
      <c r="J4" s="1"/>
      <c r="K4" s="2"/>
      <c r="L4" s="2"/>
      <c r="M4" s="3"/>
    </row>
    <row r="5" spans="1:13" ht="12.75">
      <c r="A5" s="36" t="s">
        <v>118</v>
      </c>
      <c r="B5" s="1">
        <v>5</v>
      </c>
      <c r="C5" s="1">
        <v>12</v>
      </c>
      <c r="D5" s="1">
        <v>1</v>
      </c>
      <c r="E5" s="1">
        <v>8</v>
      </c>
      <c r="F5" s="1"/>
      <c r="G5" s="1"/>
      <c r="H5" s="1"/>
      <c r="I5" s="1"/>
      <c r="J5" s="1"/>
      <c r="K5" s="2"/>
      <c r="L5" s="2"/>
      <c r="M5" s="3"/>
    </row>
    <row r="6" spans="2:13" ht="12.75">
      <c r="B6" s="1"/>
      <c r="C6" s="1"/>
      <c r="D6" s="1"/>
      <c r="E6" s="1"/>
      <c r="F6" s="1"/>
      <c r="G6" s="1"/>
      <c r="H6" s="1"/>
      <c r="I6" s="1"/>
      <c r="J6" s="1"/>
      <c r="K6" s="2"/>
      <c r="L6" s="2"/>
      <c r="M6" s="3"/>
    </row>
    <row r="7" spans="1:14" ht="12.75">
      <c r="A7" s="47" t="s">
        <v>42</v>
      </c>
      <c r="B7" s="48" t="s">
        <v>9</v>
      </c>
      <c r="C7" s="48" t="s">
        <v>10</v>
      </c>
      <c r="D7" s="48" t="s">
        <v>11</v>
      </c>
      <c r="E7" s="48" t="s">
        <v>12</v>
      </c>
      <c r="F7" s="48" t="s">
        <v>13</v>
      </c>
      <c r="G7" s="48" t="s">
        <v>14</v>
      </c>
      <c r="H7" s="48" t="s">
        <v>15</v>
      </c>
      <c r="I7" s="48" t="s">
        <v>43</v>
      </c>
      <c r="J7" s="48" t="s">
        <v>16</v>
      </c>
      <c r="K7" s="48" t="s">
        <v>17</v>
      </c>
      <c r="L7" s="49" t="s">
        <v>18</v>
      </c>
      <c r="M7" s="49" t="s">
        <v>19</v>
      </c>
      <c r="N7" s="50" t="s">
        <v>20</v>
      </c>
    </row>
    <row r="8" spans="1:14" ht="12.75">
      <c r="A8" s="37" t="s">
        <v>39</v>
      </c>
      <c r="B8" s="38" t="s">
        <v>21</v>
      </c>
      <c r="C8" s="38">
        <v>1</v>
      </c>
      <c r="D8" s="38">
        <v>2</v>
      </c>
      <c r="E8" s="38">
        <v>1</v>
      </c>
      <c r="F8" s="38">
        <v>1</v>
      </c>
      <c r="G8" s="38">
        <v>0</v>
      </c>
      <c r="H8" s="38">
        <v>0</v>
      </c>
      <c r="I8" s="38">
        <v>1</v>
      </c>
      <c r="J8" s="38">
        <f>E8+F8+G8+H8</f>
        <v>2</v>
      </c>
      <c r="K8" s="38">
        <f>E8+2*F8+3*G8+4*H8</f>
        <v>3</v>
      </c>
      <c r="L8" s="43">
        <f>IF(D8&lt;&gt;0,J8/D8,0)</f>
        <v>1</v>
      </c>
      <c r="M8" s="43">
        <f>IF(D8&lt;&gt;0,K8/D8,0)</f>
        <v>1.5</v>
      </c>
      <c r="N8" s="45">
        <f>IF(C8&lt;&gt;0,J8/C8,0)</f>
        <v>2</v>
      </c>
    </row>
    <row r="9" spans="1:14" ht="12.75">
      <c r="A9" s="37" t="s">
        <v>40</v>
      </c>
      <c r="B9" s="38" t="s">
        <v>21</v>
      </c>
      <c r="C9" s="38">
        <v>0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f aca="true" t="shared" si="0" ref="J9:J44">E9+F9+G9+H9</f>
        <v>0</v>
      </c>
      <c r="K9" s="38">
        <f aca="true" t="shared" si="1" ref="K9:K44">E9+2*F9+3*G9+4*H9</f>
        <v>0</v>
      </c>
      <c r="L9" s="43">
        <f aca="true" t="shared" si="2" ref="L9:L44">IF(D9&lt;&gt;0,J9/D9,0)</f>
        <v>0</v>
      </c>
      <c r="M9" s="43">
        <f aca="true" t="shared" si="3" ref="M9:M44">IF(D9&lt;&gt;0,K9/D9,0)</f>
        <v>0</v>
      </c>
      <c r="N9" s="45">
        <f aca="true" t="shared" si="4" ref="N9:N44">IF(C9&lt;&gt;0,J9/C9,0)</f>
        <v>0</v>
      </c>
    </row>
    <row r="10" spans="1:14" ht="12.75">
      <c r="A10" s="37" t="s">
        <v>45</v>
      </c>
      <c r="B10" s="38" t="s">
        <v>21</v>
      </c>
      <c r="C10" s="38">
        <v>1</v>
      </c>
      <c r="D10" s="38">
        <v>2</v>
      </c>
      <c r="E10" s="38">
        <v>1</v>
      </c>
      <c r="F10" s="38">
        <v>0</v>
      </c>
      <c r="G10" s="38">
        <v>0</v>
      </c>
      <c r="H10" s="38">
        <v>0</v>
      </c>
      <c r="I10" s="38">
        <v>0</v>
      </c>
      <c r="J10" s="38">
        <f t="shared" si="0"/>
        <v>1</v>
      </c>
      <c r="K10" s="38">
        <f t="shared" si="1"/>
        <v>1</v>
      </c>
      <c r="L10" s="43">
        <f t="shared" si="2"/>
        <v>0.5</v>
      </c>
      <c r="M10" s="43">
        <f t="shared" si="3"/>
        <v>0.5</v>
      </c>
      <c r="N10" s="45">
        <f t="shared" si="4"/>
        <v>1</v>
      </c>
    </row>
    <row r="11" spans="1:14" ht="12.75">
      <c r="A11" s="37" t="s">
        <v>46</v>
      </c>
      <c r="B11" s="38" t="s">
        <v>21</v>
      </c>
      <c r="C11" s="38">
        <v>0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f t="shared" si="0"/>
        <v>0</v>
      </c>
      <c r="K11" s="38">
        <f t="shared" si="1"/>
        <v>0</v>
      </c>
      <c r="L11" s="43">
        <f t="shared" si="2"/>
        <v>0</v>
      </c>
      <c r="M11" s="43">
        <f t="shared" si="3"/>
        <v>0</v>
      </c>
      <c r="N11" s="45">
        <f t="shared" si="4"/>
        <v>0</v>
      </c>
    </row>
    <row r="12" spans="1:14" ht="12.75">
      <c r="A12" s="37" t="s">
        <v>47</v>
      </c>
      <c r="B12" s="38" t="s">
        <v>21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f t="shared" si="0"/>
        <v>0</v>
      </c>
      <c r="K12" s="38">
        <f t="shared" si="1"/>
        <v>0</v>
      </c>
      <c r="L12" s="43">
        <f t="shared" si="2"/>
        <v>0</v>
      </c>
      <c r="M12" s="43">
        <f t="shared" si="3"/>
        <v>0</v>
      </c>
      <c r="N12" s="45">
        <f t="shared" si="4"/>
        <v>0</v>
      </c>
    </row>
    <row r="13" spans="1:14" ht="12.75">
      <c r="A13" s="37" t="s">
        <v>50</v>
      </c>
      <c r="B13" s="38" t="s">
        <v>21</v>
      </c>
      <c r="C13" s="38">
        <v>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f t="shared" si="0"/>
        <v>0</v>
      </c>
      <c r="K13" s="38">
        <f t="shared" si="1"/>
        <v>0</v>
      </c>
      <c r="L13" s="43">
        <f t="shared" si="2"/>
        <v>0</v>
      </c>
      <c r="M13" s="43">
        <f t="shared" si="3"/>
        <v>0</v>
      </c>
      <c r="N13" s="45">
        <f t="shared" si="4"/>
        <v>0</v>
      </c>
    </row>
    <row r="14" spans="1:14" ht="12.75">
      <c r="A14" s="39" t="s">
        <v>51</v>
      </c>
      <c r="B14" s="40" t="s">
        <v>21</v>
      </c>
      <c r="C14" s="38">
        <v>1</v>
      </c>
      <c r="D14" s="38">
        <v>2</v>
      </c>
      <c r="E14" s="38">
        <v>2</v>
      </c>
      <c r="F14" s="38">
        <v>0</v>
      </c>
      <c r="G14" s="38">
        <v>0</v>
      </c>
      <c r="H14" s="38">
        <v>0</v>
      </c>
      <c r="I14" s="38">
        <v>1</v>
      </c>
      <c r="J14" s="38">
        <f t="shared" si="0"/>
        <v>2</v>
      </c>
      <c r="K14" s="38">
        <f t="shared" si="1"/>
        <v>2</v>
      </c>
      <c r="L14" s="43">
        <f t="shared" si="2"/>
        <v>1</v>
      </c>
      <c r="M14" s="43">
        <f t="shared" si="3"/>
        <v>1</v>
      </c>
      <c r="N14" s="45">
        <f t="shared" si="4"/>
        <v>2</v>
      </c>
    </row>
    <row r="15" spans="1:14" ht="12.75">
      <c r="A15" s="37" t="s">
        <v>52</v>
      </c>
      <c r="B15" s="38" t="s">
        <v>21</v>
      </c>
      <c r="C15" s="38">
        <v>1</v>
      </c>
      <c r="D15" s="38">
        <v>2</v>
      </c>
      <c r="E15" s="38">
        <v>0</v>
      </c>
      <c r="F15" s="38">
        <v>1</v>
      </c>
      <c r="G15" s="38">
        <v>0</v>
      </c>
      <c r="H15" s="38">
        <v>0</v>
      </c>
      <c r="I15" s="38">
        <v>1</v>
      </c>
      <c r="J15" s="38">
        <f t="shared" si="0"/>
        <v>1</v>
      </c>
      <c r="K15" s="38">
        <f t="shared" si="1"/>
        <v>2</v>
      </c>
      <c r="L15" s="43">
        <f t="shared" si="2"/>
        <v>0.5</v>
      </c>
      <c r="M15" s="43">
        <f t="shared" si="3"/>
        <v>1</v>
      </c>
      <c r="N15" s="45">
        <f t="shared" si="4"/>
        <v>1</v>
      </c>
    </row>
    <row r="16" spans="1:14" ht="12.75">
      <c r="A16" s="37" t="s">
        <v>53</v>
      </c>
      <c r="B16" s="38" t="s">
        <v>23</v>
      </c>
      <c r="C16" s="38">
        <v>1</v>
      </c>
      <c r="D16" s="38">
        <v>2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f t="shared" si="0"/>
        <v>0</v>
      </c>
      <c r="K16" s="38">
        <f t="shared" si="1"/>
        <v>0</v>
      </c>
      <c r="L16" s="43">
        <f t="shared" si="2"/>
        <v>0</v>
      </c>
      <c r="M16" s="43">
        <f t="shared" si="3"/>
        <v>0</v>
      </c>
      <c r="N16" s="45">
        <f t="shared" si="4"/>
        <v>0</v>
      </c>
    </row>
    <row r="17" spans="1:14" ht="12.75">
      <c r="A17" s="37" t="s">
        <v>55</v>
      </c>
      <c r="B17" s="38" t="s">
        <v>21</v>
      </c>
      <c r="C17" s="38">
        <v>0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f t="shared" si="0"/>
        <v>0</v>
      </c>
      <c r="K17" s="38">
        <f t="shared" si="1"/>
        <v>0</v>
      </c>
      <c r="L17" s="43">
        <f t="shared" si="2"/>
        <v>0</v>
      </c>
      <c r="M17" s="43">
        <f t="shared" si="3"/>
        <v>0</v>
      </c>
      <c r="N17" s="45">
        <f t="shared" si="4"/>
        <v>0</v>
      </c>
    </row>
    <row r="18" spans="1:14" ht="12.75">
      <c r="A18" s="39" t="s">
        <v>56</v>
      </c>
      <c r="B18" s="40" t="s">
        <v>23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f t="shared" si="0"/>
        <v>0</v>
      </c>
      <c r="K18" s="38">
        <f t="shared" si="1"/>
        <v>0</v>
      </c>
      <c r="L18" s="43">
        <f t="shared" si="2"/>
        <v>0</v>
      </c>
      <c r="M18" s="43">
        <f t="shared" si="3"/>
        <v>0</v>
      </c>
      <c r="N18" s="45">
        <f t="shared" si="4"/>
        <v>0</v>
      </c>
    </row>
    <row r="19" spans="1:14" ht="12.75">
      <c r="A19" s="39" t="s">
        <v>58</v>
      </c>
      <c r="B19" s="40" t="s">
        <v>23</v>
      </c>
      <c r="C19" s="38">
        <v>1</v>
      </c>
      <c r="D19" s="38">
        <v>2</v>
      </c>
      <c r="E19" s="38">
        <v>2</v>
      </c>
      <c r="F19" s="38">
        <v>0</v>
      </c>
      <c r="G19" s="38">
        <v>0</v>
      </c>
      <c r="H19" s="38">
        <v>0</v>
      </c>
      <c r="I19" s="38">
        <v>1</v>
      </c>
      <c r="J19" s="38">
        <f t="shared" si="0"/>
        <v>2</v>
      </c>
      <c r="K19" s="38">
        <f t="shared" si="1"/>
        <v>2</v>
      </c>
      <c r="L19" s="43">
        <f t="shared" si="2"/>
        <v>1</v>
      </c>
      <c r="M19" s="43">
        <f t="shared" si="3"/>
        <v>1</v>
      </c>
      <c r="N19" s="45">
        <f t="shared" si="4"/>
        <v>2</v>
      </c>
    </row>
    <row r="20" spans="1:14" ht="12.75">
      <c r="A20" s="37" t="s">
        <v>59</v>
      </c>
      <c r="B20" s="38" t="s">
        <v>21</v>
      </c>
      <c r="C20" s="38">
        <v>1</v>
      </c>
      <c r="D20" s="38">
        <v>2</v>
      </c>
      <c r="E20" s="38">
        <v>1</v>
      </c>
      <c r="F20" s="38">
        <v>0</v>
      </c>
      <c r="G20" s="38">
        <v>0</v>
      </c>
      <c r="H20" s="38">
        <v>0</v>
      </c>
      <c r="I20" s="38">
        <v>0</v>
      </c>
      <c r="J20" s="38">
        <f t="shared" si="0"/>
        <v>1</v>
      </c>
      <c r="K20" s="38">
        <f t="shared" si="1"/>
        <v>1</v>
      </c>
      <c r="L20" s="43">
        <f t="shared" si="2"/>
        <v>0.5</v>
      </c>
      <c r="M20" s="43">
        <f t="shared" si="3"/>
        <v>0.5</v>
      </c>
      <c r="N20" s="45">
        <f t="shared" si="4"/>
        <v>1</v>
      </c>
    </row>
    <row r="21" spans="1:14" ht="12.75">
      <c r="A21" s="37" t="s">
        <v>60</v>
      </c>
      <c r="B21" s="38" t="s">
        <v>23</v>
      </c>
      <c r="C21" s="38">
        <v>1</v>
      </c>
      <c r="D21" s="38">
        <v>2</v>
      </c>
      <c r="E21" s="38">
        <v>1</v>
      </c>
      <c r="F21" s="38">
        <v>0</v>
      </c>
      <c r="G21" s="38">
        <v>0</v>
      </c>
      <c r="H21" s="38">
        <v>0</v>
      </c>
      <c r="I21" s="38">
        <v>0</v>
      </c>
      <c r="J21" s="38">
        <f t="shared" si="0"/>
        <v>1</v>
      </c>
      <c r="K21" s="38">
        <f t="shared" si="1"/>
        <v>1</v>
      </c>
      <c r="L21" s="43">
        <f t="shared" si="2"/>
        <v>0.5</v>
      </c>
      <c r="M21" s="43">
        <f t="shared" si="3"/>
        <v>0.5</v>
      </c>
      <c r="N21" s="45">
        <f t="shared" si="4"/>
        <v>1</v>
      </c>
    </row>
    <row r="22" spans="1:14" ht="12.75">
      <c r="A22" s="39" t="s">
        <v>76</v>
      </c>
      <c r="B22" s="40" t="s">
        <v>23</v>
      </c>
      <c r="C22" s="38">
        <v>1</v>
      </c>
      <c r="D22" s="38">
        <v>1</v>
      </c>
      <c r="E22" s="38">
        <v>1</v>
      </c>
      <c r="F22" s="38">
        <v>0</v>
      </c>
      <c r="G22" s="38">
        <v>0</v>
      </c>
      <c r="H22" s="38">
        <v>0</v>
      </c>
      <c r="I22" s="38">
        <v>0</v>
      </c>
      <c r="J22" s="38">
        <f t="shared" si="0"/>
        <v>1</v>
      </c>
      <c r="K22" s="38">
        <f t="shared" si="1"/>
        <v>1</v>
      </c>
      <c r="L22" s="43">
        <f t="shared" si="2"/>
        <v>1</v>
      </c>
      <c r="M22" s="43">
        <f t="shared" si="3"/>
        <v>1</v>
      </c>
      <c r="N22" s="45">
        <f t="shared" si="4"/>
        <v>1</v>
      </c>
    </row>
    <row r="23" spans="1:14" ht="12.75">
      <c r="A23" s="39" t="s">
        <v>77</v>
      </c>
      <c r="B23" s="40" t="s">
        <v>21</v>
      </c>
      <c r="C23" s="38">
        <v>1</v>
      </c>
      <c r="D23" s="38">
        <v>3</v>
      </c>
      <c r="E23" s="38">
        <v>1</v>
      </c>
      <c r="F23" s="38">
        <v>0</v>
      </c>
      <c r="G23" s="38">
        <v>0</v>
      </c>
      <c r="H23" s="38">
        <v>0</v>
      </c>
      <c r="I23" s="38">
        <v>1</v>
      </c>
      <c r="J23" s="38">
        <f t="shared" si="0"/>
        <v>1</v>
      </c>
      <c r="K23" s="38">
        <f t="shared" si="1"/>
        <v>1</v>
      </c>
      <c r="L23" s="43">
        <f t="shared" si="2"/>
        <v>0.3333333333333333</v>
      </c>
      <c r="M23" s="43">
        <f t="shared" si="3"/>
        <v>0.3333333333333333</v>
      </c>
      <c r="N23" s="45">
        <f t="shared" si="4"/>
        <v>1</v>
      </c>
    </row>
    <row r="24" spans="1:14" ht="12.75">
      <c r="A24" s="39" t="s">
        <v>78</v>
      </c>
      <c r="B24" s="40" t="s">
        <v>23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f t="shared" si="0"/>
        <v>0</v>
      </c>
      <c r="K24" s="38">
        <f t="shared" si="1"/>
        <v>0</v>
      </c>
      <c r="L24" s="43">
        <f t="shared" si="2"/>
        <v>0</v>
      </c>
      <c r="M24" s="43">
        <f t="shared" si="3"/>
        <v>0</v>
      </c>
      <c r="N24" s="45">
        <f t="shared" si="4"/>
        <v>0</v>
      </c>
    </row>
    <row r="25" spans="1:14" ht="12.75">
      <c r="A25" s="41" t="s">
        <v>106</v>
      </c>
      <c r="B25" s="42" t="s">
        <v>21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f t="shared" si="0"/>
        <v>0</v>
      </c>
      <c r="K25" s="38">
        <f t="shared" si="1"/>
        <v>0</v>
      </c>
      <c r="L25" s="43">
        <f t="shared" si="2"/>
        <v>0</v>
      </c>
      <c r="M25" s="43">
        <f t="shared" si="3"/>
        <v>0</v>
      </c>
      <c r="N25" s="45">
        <f t="shared" si="4"/>
        <v>0</v>
      </c>
    </row>
    <row r="26" spans="1:14" ht="12.75">
      <c r="A26" s="51" t="s">
        <v>107</v>
      </c>
      <c r="B26" s="51" t="s">
        <v>23</v>
      </c>
      <c r="C26" s="38">
        <v>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f t="shared" si="0"/>
        <v>0</v>
      </c>
      <c r="K26" s="38">
        <f t="shared" si="1"/>
        <v>0</v>
      </c>
      <c r="L26" s="43">
        <f t="shared" si="2"/>
        <v>0</v>
      </c>
      <c r="M26" s="43">
        <f t="shared" si="3"/>
        <v>0</v>
      </c>
      <c r="N26" s="45">
        <f t="shared" si="4"/>
        <v>0</v>
      </c>
    </row>
    <row r="27" spans="1:14" ht="12.75">
      <c r="A27" s="51" t="s">
        <v>110</v>
      </c>
      <c r="B27" s="51" t="s">
        <v>21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f t="shared" si="0"/>
        <v>0</v>
      </c>
      <c r="K27" s="38">
        <f t="shared" si="1"/>
        <v>0</v>
      </c>
      <c r="L27" s="43">
        <f t="shared" si="2"/>
        <v>0</v>
      </c>
      <c r="M27" s="43">
        <f t="shared" si="3"/>
        <v>0</v>
      </c>
      <c r="N27" s="45">
        <f t="shared" si="4"/>
        <v>0</v>
      </c>
    </row>
    <row r="28" spans="1:14" ht="12.75">
      <c r="A28" s="51" t="s">
        <v>104</v>
      </c>
      <c r="B28" s="51" t="s">
        <v>21</v>
      </c>
      <c r="C28" s="38">
        <v>1</v>
      </c>
      <c r="D28" s="38">
        <v>2</v>
      </c>
      <c r="E28" s="38">
        <v>2</v>
      </c>
      <c r="F28" s="38">
        <v>0</v>
      </c>
      <c r="G28" s="38">
        <v>0</v>
      </c>
      <c r="H28" s="38">
        <v>0</v>
      </c>
      <c r="I28" s="38">
        <v>2</v>
      </c>
      <c r="J28" s="38">
        <f t="shared" si="0"/>
        <v>2</v>
      </c>
      <c r="K28" s="38">
        <f t="shared" si="1"/>
        <v>2</v>
      </c>
      <c r="L28" s="43">
        <f t="shared" si="2"/>
        <v>1</v>
      </c>
      <c r="M28" s="43">
        <f t="shared" si="3"/>
        <v>1</v>
      </c>
      <c r="N28" s="45">
        <f t="shared" si="4"/>
        <v>2</v>
      </c>
    </row>
    <row r="29" spans="1:14" ht="12.75">
      <c r="A29" s="51" t="s">
        <v>114</v>
      </c>
      <c r="B29" s="51" t="s">
        <v>21</v>
      </c>
      <c r="C29" s="38">
        <v>0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f t="shared" si="0"/>
        <v>0</v>
      </c>
      <c r="K29" s="38">
        <f t="shared" si="1"/>
        <v>0</v>
      </c>
      <c r="L29" s="43">
        <f t="shared" si="2"/>
        <v>0</v>
      </c>
      <c r="M29" s="43">
        <f t="shared" si="3"/>
        <v>0</v>
      </c>
      <c r="N29" s="45">
        <f t="shared" si="4"/>
        <v>0</v>
      </c>
    </row>
    <row r="30" spans="1:14" ht="12.75">
      <c r="A30" s="51" t="s">
        <v>112</v>
      </c>
      <c r="B30" s="51" t="s">
        <v>21</v>
      </c>
      <c r="C30" s="38">
        <v>0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f t="shared" si="0"/>
        <v>0</v>
      </c>
      <c r="K30" s="38">
        <f t="shared" si="1"/>
        <v>0</v>
      </c>
      <c r="L30" s="43">
        <f t="shared" si="2"/>
        <v>0</v>
      </c>
      <c r="M30" s="43">
        <f t="shared" si="3"/>
        <v>0</v>
      </c>
      <c r="N30" s="45">
        <f t="shared" si="4"/>
        <v>0</v>
      </c>
    </row>
    <row r="31" spans="1:14" ht="12.75">
      <c r="A31" s="51" t="s">
        <v>105</v>
      </c>
      <c r="B31" s="51" t="s">
        <v>21</v>
      </c>
      <c r="C31" s="38">
        <v>0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f t="shared" si="0"/>
        <v>0</v>
      </c>
      <c r="K31" s="38">
        <f t="shared" si="1"/>
        <v>0</v>
      </c>
      <c r="L31" s="43">
        <f t="shared" si="2"/>
        <v>0</v>
      </c>
      <c r="M31" s="43">
        <f t="shared" si="3"/>
        <v>0</v>
      </c>
      <c r="N31" s="45">
        <f t="shared" si="4"/>
        <v>0</v>
      </c>
    </row>
    <row r="32" spans="1:14" ht="12.75">
      <c r="A32" t="s">
        <v>61</v>
      </c>
      <c r="B32" t="s">
        <v>21</v>
      </c>
      <c r="C32">
        <v>1</v>
      </c>
      <c r="D32">
        <v>2</v>
      </c>
      <c r="E32">
        <v>2</v>
      </c>
      <c r="F32">
        <v>0</v>
      </c>
      <c r="G32">
        <v>0</v>
      </c>
      <c r="H32">
        <v>0</v>
      </c>
      <c r="I32">
        <v>1</v>
      </c>
      <c r="J32" s="38">
        <f t="shared" si="0"/>
        <v>2</v>
      </c>
      <c r="K32" s="38">
        <f t="shared" si="1"/>
        <v>2</v>
      </c>
      <c r="L32" s="43">
        <f t="shared" si="2"/>
        <v>1</v>
      </c>
      <c r="M32" s="43">
        <f t="shared" si="3"/>
        <v>1</v>
      </c>
      <c r="N32" s="45">
        <f t="shared" si="4"/>
        <v>2</v>
      </c>
    </row>
    <row r="34" spans="1:14" ht="12.75">
      <c r="A34" s="52" t="s">
        <v>44</v>
      </c>
      <c r="B34" s="53" t="s">
        <v>25</v>
      </c>
      <c r="C34" s="38">
        <v>1</v>
      </c>
      <c r="D34" s="38">
        <v>2</v>
      </c>
      <c r="E34" s="38">
        <v>1</v>
      </c>
      <c r="F34" s="38">
        <v>1</v>
      </c>
      <c r="G34" s="38">
        <v>0</v>
      </c>
      <c r="H34" s="38">
        <v>0</v>
      </c>
      <c r="I34" s="38">
        <v>0</v>
      </c>
      <c r="J34" s="38">
        <f t="shared" si="0"/>
        <v>2</v>
      </c>
      <c r="K34" s="38">
        <f t="shared" si="1"/>
        <v>3</v>
      </c>
      <c r="L34" s="43">
        <f t="shared" si="2"/>
        <v>1</v>
      </c>
      <c r="M34" s="43">
        <f t="shared" si="3"/>
        <v>1.5</v>
      </c>
      <c r="N34" s="45">
        <f t="shared" si="4"/>
        <v>2</v>
      </c>
    </row>
    <row r="35" spans="1:14" ht="12.75">
      <c r="A35" s="37" t="s">
        <v>48</v>
      </c>
      <c r="B35" s="38" t="s">
        <v>25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f t="shared" si="0"/>
        <v>0</v>
      </c>
      <c r="K35" s="38">
        <f t="shared" si="1"/>
        <v>0</v>
      </c>
      <c r="L35" s="43">
        <f t="shared" si="2"/>
        <v>0</v>
      </c>
      <c r="M35" s="43">
        <f t="shared" si="3"/>
        <v>0</v>
      </c>
      <c r="N35" s="45">
        <f t="shared" si="4"/>
        <v>0</v>
      </c>
    </row>
    <row r="36" spans="1:14" ht="12.75">
      <c r="A36" s="37" t="s">
        <v>49</v>
      </c>
      <c r="B36" s="38" t="s">
        <v>25</v>
      </c>
      <c r="C36" s="38">
        <v>0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f t="shared" si="0"/>
        <v>0</v>
      </c>
      <c r="K36" s="38">
        <f t="shared" si="1"/>
        <v>0</v>
      </c>
      <c r="L36" s="43">
        <f t="shared" si="2"/>
        <v>0</v>
      </c>
      <c r="M36" s="43">
        <f t="shared" si="3"/>
        <v>0</v>
      </c>
      <c r="N36" s="45">
        <f t="shared" si="4"/>
        <v>0</v>
      </c>
    </row>
    <row r="37" spans="1:14" ht="12.75">
      <c r="A37" s="39" t="s">
        <v>54</v>
      </c>
      <c r="B37" s="40" t="s">
        <v>25</v>
      </c>
      <c r="C37" s="38">
        <v>0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f t="shared" si="0"/>
        <v>0</v>
      </c>
      <c r="K37" s="38">
        <f t="shared" si="1"/>
        <v>0</v>
      </c>
      <c r="L37" s="43">
        <f t="shared" si="2"/>
        <v>0</v>
      </c>
      <c r="M37" s="43">
        <f t="shared" si="3"/>
        <v>0</v>
      </c>
      <c r="N37" s="45">
        <f t="shared" si="4"/>
        <v>0</v>
      </c>
    </row>
    <row r="38" spans="1:14" ht="12.75">
      <c r="A38" s="39" t="s">
        <v>57</v>
      </c>
      <c r="B38" s="40" t="s">
        <v>25</v>
      </c>
      <c r="C38" s="38">
        <v>1</v>
      </c>
      <c r="D38" s="38">
        <v>2</v>
      </c>
      <c r="E38" s="38">
        <v>1</v>
      </c>
      <c r="F38" s="38">
        <v>0</v>
      </c>
      <c r="G38" s="38">
        <v>0</v>
      </c>
      <c r="H38" s="38">
        <v>0</v>
      </c>
      <c r="I38" s="38">
        <v>0</v>
      </c>
      <c r="J38" s="38">
        <f t="shared" si="0"/>
        <v>1</v>
      </c>
      <c r="K38" s="38">
        <f t="shared" si="1"/>
        <v>1</v>
      </c>
      <c r="L38" s="43">
        <f t="shared" si="2"/>
        <v>0.5</v>
      </c>
      <c r="M38" s="43">
        <f t="shared" si="3"/>
        <v>0.5</v>
      </c>
      <c r="N38" s="45">
        <f t="shared" si="4"/>
        <v>1</v>
      </c>
    </row>
    <row r="39" spans="1:14" ht="12.75">
      <c r="A39" s="37" t="s">
        <v>103</v>
      </c>
      <c r="B39" s="40" t="s">
        <v>25</v>
      </c>
      <c r="C39" s="38">
        <v>0</v>
      </c>
      <c r="D39" s="38">
        <v>0</v>
      </c>
      <c r="E39" s="38">
        <v>0</v>
      </c>
      <c r="F39" s="38">
        <v>0</v>
      </c>
      <c r="G39" s="38">
        <v>0</v>
      </c>
      <c r="H39" s="38">
        <v>0</v>
      </c>
      <c r="I39" s="38">
        <v>0</v>
      </c>
      <c r="J39" s="38">
        <f t="shared" si="0"/>
        <v>0</v>
      </c>
      <c r="K39" s="38">
        <f t="shared" si="1"/>
        <v>0</v>
      </c>
      <c r="L39" s="43">
        <f t="shared" si="2"/>
        <v>0</v>
      </c>
      <c r="M39" s="43">
        <f t="shared" si="3"/>
        <v>0</v>
      </c>
      <c r="N39" s="45">
        <f t="shared" si="4"/>
        <v>0</v>
      </c>
    </row>
    <row r="40" spans="1:14" ht="12.75">
      <c r="A40" s="39" t="s">
        <v>109</v>
      </c>
      <c r="B40" s="40" t="s">
        <v>25</v>
      </c>
      <c r="C40" s="38">
        <v>0</v>
      </c>
      <c r="D40" s="38">
        <v>0</v>
      </c>
      <c r="E40" s="38">
        <v>0</v>
      </c>
      <c r="F40" s="38">
        <v>0</v>
      </c>
      <c r="G40" s="38">
        <v>0</v>
      </c>
      <c r="H40" s="38">
        <v>0</v>
      </c>
      <c r="I40" s="38">
        <v>0</v>
      </c>
      <c r="J40" s="38">
        <f t="shared" si="0"/>
        <v>0</v>
      </c>
      <c r="K40" s="38">
        <f t="shared" si="1"/>
        <v>0</v>
      </c>
      <c r="L40" s="43">
        <f t="shared" si="2"/>
        <v>0</v>
      </c>
      <c r="M40" s="43">
        <f t="shared" si="3"/>
        <v>0</v>
      </c>
      <c r="N40" s="45">
        <f t="shared" si="4"/>
        <v>0</v>
      </c>
    </row>
    <row r="41" spans="1:14" ht="12.75">
      <c r="A41" s="39" t="s">
        <v>108</v>
      </c>
      <c r="B41" s="40" t="s">
        <v>25</v>
      </c>
      <c r="C41" s="38">
        <v>0</v>
      </c>
      <c r="D41" s="38">
        <v>0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f t="shared" si="0"/>
        <v>0</v>
      </c>
      <c r="K41" s="38">
        <f t="shared" si="1"/>
        <v>0</v>
      </c>
      <c r="L41" s="43">
        <f t="shared" si="2"/>
        <v>0</v>
      </c>
      <c r="M41" s="43">
        <f t="shared" si="3"/>
        <v>0</v>
      </c>
      <c r="N41" s="45">
        <f t="shared" si="4"/>
        <v>0</v>
      </c>
    </row>
    <row r="42" spans="1:14" ht="12.75">
      <c r="A42" s="37" t="s">
        <v>111</v>
      </c>
      <c r="B42" s="40" t="s">
        <v>25</v>
      </c>
      <c r="C42" s="38">
        <v>0</v>
      </c>
      <c r="D42" s="38">
        <v>0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f t="shared" si="0"/>
        <v>0</v>
      </c>
      <c r="K42" s="38">
        <f t="shared" si="1"/>
        <v>0</v>
      </c>
      <c r="L42" s="43">
        <f t="shared" si="2"/>
        <v>0</v>
      </c>
      <c r="M42" s="43">
        <f t="shared" si="3"/>
        <v>0</v>
      </c>
      <c r="N42" s="45">
        <f t="shared" si="4"/>
        <v>0</v>
      </c>
    </row>
    <row r="43" spans="1:14" ht="12.75">
      <c r="A43" s="46" t="s">
        <v>113</v>
      </c>
      <c r="B43" s="42" t="s">
        <v>25</v>
      </c>
      <c r="C43" s="38">
        <v>1</v>
      </c>
      <c r="D43" s="38">
        <v>2</v>
      </c>
      <c r="E43" s="38">
        <v>2</v>
      </c>
      <c r="F43" s="38">
        <v>0</v>
      </c>
      <c r="G43" s="38">
        <v>0</v>
      </c>
      <c r="H43" s="38">
        <v>0</v>
      </c>
      <c r="I43" s="38">
        <v>2</v>
      </c>
      <c r="J43" s="38">
        <f>E43+F43+G43+H43</f>
        <v>2</v>
      </c>
      <c r="K43" s="38">
        <f>E43+2*F43+3*G43+4*H43</f>
        <v>2</v>
      </c>
      <c r="L43" s="43">
        <f>IF(D43&lt;&gt;0,J43/D43,0)</f>
        <v>1</v>
      </c>
      <c r="M43" s="43">
        <f>IF(D43&lt;&gt;0,K43/D43,0)</f>
        <v>1</v>
      </c>
      <c r="N43" s="45">
        <f>IF(C43&lt;&gt;0,J43/C43,0)</f>
        <v>2</v>
      </c>
    </row>
    <row r="44" spans="1:14" ht="12.75">
      <c r="A44" s="46" t="s">
        <v>79</v>
      </c>
      <c r="B44" s="42" t="s">
        <v>25</v>
      </c>
      <c r="C44" s="38">
        <v>1</v>
      </c>
      <c r="D44" s="38">
        <v>2</v>
      </c>
      <c r="E44" s="38">
        <v>2</v>
      </c>
      <c r="F44" s="38">
        <v>0</v>
      </c>
      <c r="G44" s="38">
        <v>0</v>
      </c>
      <c r="H44" s="38">
        <v>0</v>
      </c>
      <c r="I44" s="38">
        <v>2</v>
      </c>
      <c r="J44" s="38">
        <f t="shared" si="0"/>
        <v>2</v>
      </c>
      <c r="K44" s="38">
        <f t="shared" si="1"/>
        <v>2</v>
      </c>
      <c r="L44" s="43">
        <f t="shared" si="2"/>
        <v>1</v>
      </c>
      <c r="M44" s="43">
        <f t="shared" si="3"/>
        <v>1</v>
      </c>
      <c r="N44" s="45">
        <f t="shared" si="4"/>
        <v>2</v>
      </c>
    </row>
    <row r="45" spans="1:14" ht="12.75">
      <c r="A45" s="38"/>
      <c r="B45" s="40"/>
      <c r="C45" s="40"/>
      <c r="D45" s="40"/>
      <c r="E45" s="40"/>
      <c r="F45" s="40"/>
      <c r="G45" s="40"/>
      <c r="H45" s="40"/>
      <c r="I45" s="40"/>
      <c r="J45" s="38"/>
      <c r="K45" s="38"/>
      <c r="L45" s="43"/>
      <c r="M45" s="43"/>
      <c r="N45" s="44"/>
    </row>
    <row r="46" spans="1:14" ht="12.75">
      <c r="A46" s="9" t="s">
        <v>26</v>
      </c>
      <c r="B46" s="7"/>
      <c r="C46" s="7">
        <f aca="true" t="shared" si="5" ref="C46:K46">SUM(C8:C44)</f>
        <v>16</v>
      </c>
      <c r="D46" s="7">
        <f t="shared" si="5"/>
        <v>32</v>
      </c>
      <c r="E46" s="7">
        <f t="shared" si="5"/>
        <v>20</v>
      </c>
      <c r="F46" s="7">
        <f t="shared" si="5"/>
        <v>3</v>
      </c>
      <c r="G46" s="7">
        <f t="shared" si="5"/>
        <v>0</v>
      </c>
      <c r="H46" s="7">
        <f t="shared" si="5"/>
        <v>0</v>
      </c>
      <c r="I46" s="7">
        <f>SUM(I8:I44)</f>
        <v>12</v>
      </c>
      <c r="J46" s="7">
        <f t="shared" si="5"/>
        <v>23</v>
      </c>
      <c r="K46" s="7">
        <f t="shared" si="5"/>
        <v>26</v>
      </c>
      <c r="L46" s="10">
        <f>J46/D46</f>
        <v>0.71875</v>
      </c>
      <c r="M46" s="10">
        <f>K46/D46</f>
        <v>0.8125</v>
      </c>
      <c r="N46" s="13">
        <f>J46/C46</f>
        <v>1.4375</v>
      </c>
    </row>
    <row r="47" spans="2:13" ht="12.75">
      <c r="B47" s="1"/>
      <c r="C47" s="1"/>
      <c r="D47" s="1"/>
      <c r="E47" s="1"/>
      <c r="F47" s="1"/>
      <c r="G47" s="1"/>
      <c r="H47" s="1"/>
      <c r="I47" s="1"/>
      <c r="J47" s="1"/>
      <c r="K47" s="2"/>
      <c r="L47" s="2"/>
      <c r="M47" s="3"/>
    </row>
    <row r="48" spans="1:13" ht="12.75">
      <c r="A48" s="14"/>
      <c r="B48" s="15"/>
      <c r="G48" s="17"/>
      <c r="H48" s="17"/>
      <c r="I48" s="17"/>
      <c r="J48" s="18"/>
      <c r="K48" s="2"/>
      <c r="L48" s="2"/>
      <c r="M48" s="3"/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48"/>
  <sheetViews>
    <sheetView workbookViewId="0" topLeftCell="A1">
      <selection activeCell="C53" sqref="C53"/>
    </sheetView>
  </sheetViews>
  <sheetFormatPr defaultColWidth="11.00390625" defaultRowHeight="12"/>
  <cols>
    <col min="1" max="1" width="14.875" style="0" customWidth="1"/>
    <col min="2" max="2" width="5.625" style="0" customWidth="1"/>
    <col min="3" max="3" width="5.50390625" style="0" customWidth="1"/>
    <col min="4" max="5" width="5.875" style="0" customWidth="1"/>
    <col min="6" max="6" width="6.375" style="0" customWidth="1"/>
    <col min="7" max="7" width="5.875" style="0" customWidth="1"/>
    <col min="8" max="8" width="8.50390625" style="0" customWidth="1"/>
    <col min="9" max="9" width="9.50390625" style="0" customWidth="1"/>
    <col min="10" max="10" width="8.00390625" style="0" customWidth="1"/>
    <col min="11" max="11" width="9.00390625" style="0" customWidth="1"/>
    <col min="12" max="12" width="9.125" style="0" customWidth="1"/>
    <col min="13" max="13" width="10.375" style="0" customWidth="1"/>
    <col min="14" max="14" width="8.50390625" style="0" customWidth="1"/>
  </cols>
  <sheetData>
    <row r="1" spans="1:13" ht="12.75">
      <c r="A1" s="36" t="s">
        <v>115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3"/>
    </row>
    <row r="2" spans="1:13" ht="12.75">
      <c r="A2" s="36" t="s">
        <v>116</v>
      </c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3"/>
    </row>
    <row r="3" spans="1:13" ht="12.75">
      <c r="A3" s="36"/>
      <c r="B3" s="1"/>
      <c r="C3" s="1"/>
      <c r="D3" s="1"/>
      <c r="E3" s="1"/>
      <c r="F3" s="1"/>
      <c r="G3" s="1"/>
      <c r="H3" s="1"/>
      <c r="I3" s="1"/>
      <c r="J3" s="1"/>
      <c r="K3" s="2"/>
      <c r="L3" s="2"/>
      <c r="M3" s="3"/>
    </row>
    <row r="4" spans="1:13" ht="12.75">
      <c r="A4" s="36" t="s">
        <v>117</v>
      </c>
      <c r="B4" s="1"/>
      <c r="C4" s="1"/>
      <c r="D4" s="1"/>
      <c r="E4" s="1"/>
      <c r="F4" s="1"/>
      <c r="G4" s="1"/>
      <c r="H4" s="1"/>
      <c r="I4" s="1"/>
      <c r="J4" s="1"/>
      <c r="K4" s="2"/>
      <c r="L4" s="2"/>
      <c r="M4" s="3"/>
    </row>
    <row r="5" spans="1:13" ht="12.75">
      <c r="A5" s="36" t="s">
        <v>118</v>
      </c>
      <c r="B5" s="1"/>
      <c r="C5" s="1"/>
      <c r="D5" s="1"/>
      <c r="E5" s="1"/>
      <c r="F5" s="1"/>
      <c r="G5" s="1"/>
      <c r="H5" s="1"/>
      <c r="I5" s="1"/>
      <c r="J5" s="1"/>
      <c r="K5" s="2"/>
      <c r="L5" s="2"/>
      <c r="M5" s="3"/>
    </row>
    <row r="6" spans="2:13" ht="12.75">
      <c r="B6" s="1"/>
      <c r="C6" s="1"/>
      <c r="D6" s="1"/>
      <c r="E6" s="1"/>
      <c r="F6" s="1"/>
      <c r="G6" s="1"/>
      <c r="H6" s="1"/>
      <c r="I6" s="1"/>
      <c r="J6" s="1"/>
      <c r="K6" s="2"/>
      <c r="L6" s="2"/>
      <c r="M6" s="3"/>
    </row>
    <row r="7" spans="1:14" s="9" customFormat="1" ht="13.5" customHeight="1">
      <c r="A7" s="47" t="s">
        <v>42</v>
      </c>
      <c r="B7" s="48" t="s">
        <v>9</v>
      </c>
      <c r="C7" s="48" t="s">
        <v>10</v>
      </c>
      <c r="D7" s="48" t="s">
        <v>11</v>
      </c>
      <c r="E7" s="48" t="s">
        <v>12</v>
      </c>
      <c r="F7" s="48" t="s">
        <v>13</v>
      </c>
      <c r="G7" s="48" t="s">
        <v>14</v>
      </c>
      <c r="H7" s="48" t="s">
        <v>15</v>
      </c>
      <c r="I7" s="48" t="s">
        <v>43</v>
      </c>
      <c r="J7" s="48" t="s">
        <v>16</v>
      </c>
      <c r="K7" s="48" t="s">
        <v>17</v>
      </c>
      <c r="L7" s="49" t="s">
        <v>18</v>
      </c>
      <c r="M7" s="49" t="s">
        <v>19</v>
      </c>
      <c r="N7" s="50" t="s">
        <v>20</v>
      </c>
    </row>
    <row r="8" spans="1:14" s="6" customFormat="1" ht="13.5" customHeight="1">
      <c r="A8" s="37" t="s">
        <v>39</v>
      </c>
      <c r="B8" s="38" t="s">
        <v>21</v>
      </c>
      <c r="C8" s="38">
        <v>0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f>E8+F8+G8+H8</f>
        <v>0</v>
      </c>
      <c r="K8" s="38">
        <f>E8+2*F8+3*G8+4*H8</f>
        <v>0</v>
      </c>
      <c r="L8" s="43">
        <f>IF(D8&lt;&gt;0,J8/D8,0)</f>
        <v>0</v>
      </c>
      <c r="M8" s="43">
        <f>IF(D8&lt;&gt;0,K8/D8,0)</f>
        <v>0</v>
      </c>
      <c r="N8" s="45">
        <f>IF(C8&lt;&gt;0,J8/C8,0)</f>
        <v>0</v>
      </c>
    </row>
    <row r="9" spans="1:14" s="7" customFormat="1" ht="13.5" customHeight="1">
      <c r="A9" s="37" t="s">
        <v>40</v>
      </c>
      <c r="B9" s="38" t="s">
        <v>21</v>
      </c>
      <c r="C9" s="38">
        <v>0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f aca="true" t="shared" si="0" ref="J9:J25">E9+F9+G9+H9</f>
        <v>0</v>
      </c>
      <c r="K9" s="38">
        <f aca="true" t="shared" si="1" ref="K9:K25">E9+2*F9+3*G9+4*H9</f>
        <v>0</v>
      </c>
      <c r="L9" s="43">
        <f aca="true" t="shared" si="2" ref="L9:L25">IF(D9&lt;&gt;0,J9/D9,0)</f>
        <v>0</v>
      </c>
      <c r="M9" s="43">
        <f aca="true" t="shared" si="3" ref="M9:M25">IF(D9&lt;&gt;0,K9/D9,0)</f>
        <v>0</v>
      </c>
      <c r="N9" s="45">
        <f aca="true" t="shared" si="4" ref="N9:N25">IF(C9&lt;&gt;0,J9/C9,0)</f>
        <v>0</v>
      </c>
    </row>
    <row r="10" spans="1:14" s="6" customFormat="1" ht="13.5" customHeight="1">
      <c r="A10" s="37" t="s">
        <v>45</v>
      </c>
      <c r="B10" s="38" t="s">
        <v>21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f t="shared" si="0"/>
        <v>0</v>
      </c>
      <c r="K10" s="38">
        <f t="shared" si="1"/>
        <v>0</v>
      </c>
      <c r="L10" s="43">
        <f t="shared" si="2"/>
        <v>0</v>
      </c>
      <c r="M10" s="43">
        <f t="shared" si="3"/>
        <v>0</v>
      </c>
      <c r="N10" s="45">
        <f t="shared" si="4"/>
        <v>0</v>
      </c>
    </row>
    <row r="11" spans="1:14" s="7" customFormat="1" ht="13.5" customHeight="1">
      <c r="A11" s="37" t="s">
        <v>46</v>
      </c>
      <c r="B11" s="38" t="s">
        <v>21</v>
      </c>
      <c r="C11" s="38">
        <v>0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f t="shared" si="0"/>
        <v>0</v>
      </c>
      <c r="K11" s="38">
        <f t="shared" si="1"/>
        <v>0</v>
      </c>
      <c r="L11" s="43">
        <f t="shared" si="2"/>
        <v>0</v>
      </c>
      <c r="M11" s="43">
        <f t="shared" si="3"/>
        <v>0</v>
      </c>
      <c r="N11" s="45">
        <f t="shared" si="4"/>
        <v>0</v>
      </c>
    </row>
    <row r="12" spans="1:14" s="8" customFormat="1" ht="13.5" customHeight="1">
      <c r="A12" s="37" t="s">
        <v>47</v>
      </c>
      <c r="B12" s="38" t="s">
        <v>21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f t="shared" si="0"/>
        <v>0</v>
      </c>
      <c r="K12" s="38">
        <f t="shared" si="1"/>
        <v>0</v>
      </c>
      <c r="L12" s="43">
        <f t="shared" si="2"/>
        <v>0</v>
      </c>
      <c r="M12" s="43">
        <f t="shared" si="3"/>
        <v>0</v>
      </c>
      <c r="N12" s="45">
        <f t="shared" si="4"/>
        <v>0</v>
      </c>
    </row>
    <row r="13" spans="1:14" s="9" customFormat="1" ht="13.5" customHeight="1">
      <c r="A13" s="37" t="s">
        <v>50</v>
      </c>
      <c r="B13" s="38" t="s">
        <v>21</v>
      </c>
      <c r="C13" s="38">
        <v>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f t="shared" si="0"/>
        <v>0</v>
      </c>
      <c r="K13" s="38">
        <f t="shared" si="1"/>
        <v>0</v>
      </c>
      <c r="L13" s="43">
        <f t="shared" si="2"/>
        <v>0</v>
      </c>
      <c r="M13" s="43">
        <f t="shared" si="3"/>
        <v>0</v>
      </c>
      <c r="N13" s="45">
        <f t="shared" si="4"/>
        <v>0</v>
      </c>
    </row>
    <row r="14" spans="1:14" s="9" customFormat="1" ht="13.5" customHeight="1">
      <c r="A14" s="39" t="s">
        <v>51</v>
      </c>
      <c r="B14" s="40" t="s">
        <v>21</v>
      </c>
      <c r="C14" s="38">
        <v>0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f t="shared" si="0"/>
        <v>0</v>
      </c>
      <c r="K14" s="38">
        <f t="shared" si="1"/>
        <v>0</v>
      </c>
      <c r="L14" s="43">
        <f t="shared" si="2"/>
        <v>0</v>
      </c>
      <c r="M14" s="43">
        <f t="shared" si="3"/>
        <v>0</v>
      </c>
      <c r="N14" s="45">
        <f t="shared" si="4"/>
        <v>0</v>
      </c>
    </row>
    <row r="15" spans="1:14" s="8" customFormat="1" ht="13.5" customHeight="1">
      <c r="A15" s="37" t="s">
        <v>52</v>
      </c>
      <c r="B15" s="38" t="s">
        <v>21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f t="shared" si="0"/>
        <v>0</v>
      </c>
      <c r="K15" s="38">
        <f t="shared" si="1"/>
        <v>0</v>
      </c>
      <c r="L15" s="43">
        <f t="shared" si="2"/>
        <v>0</v>
      </c>
      <c r="M15" s="43">
        <f t="shared" si="3"/>
        <v>0</v>
      </c>
      <c r="N15" s="45">
        <f t="shared" si="4"/>
        <v>0</v>
      </c>
    </row>
    <row r="16" spans="1:14" s="9" customFormat="1" ht="13.5" customHeight="1">
      <c r="A16" s="37" t="s">
        <v>53</v>
      </c>
      <c r="B16" s="38" t="s">
        <v>23</v>
      </c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f t="shared" si="0"/>
        <v>0</v>
      </c>
      <c r="K16" s="38">
        <f t="shared" si="1"/>
        <v>0</v>
      </c>
      <c r="L16" s="43">
        <f t="shared" si="2"/>
        <v>0</v>
      </c>
      <c r="M16" s="43">
        <f t="shared" si="3"/>
        <v>0</v>
      </c>
      <c r="N16" s="45">
        <f t="shared" si="4"/>
        <v>0</v>
      </c>
    </row>
    <row r="17" spans="1:14" s="9" customFormat="1" ht="12.75">
      <c r="A17" s="37" t="s">
        <v>55</v>
      </c>
      <c r="B17" s="38" t="s">
        <v>21</v>
      </c>
      <c r="C17" s="38">
        <v>0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f t="shared" si="0"/>
        <v>0</v>
      </c>
      <c r="K17" s="38">
        <f t="shared" si="1"/>
        <v>0</v>
      </c>
      <c r="L17" s="43">
        <f t="shared" si="2"/>
        <v>0</v>
      </c>
      <c r="M17" s="43">
        <f t="shared" si="3"/>
        <v>0</v>
      </c>
      <c r="N17" s="45">
        <f t="shared" si="4"/>
        <v>0</v>
      </c>
    </row>
    <row r="18" spans="1:14" s="9" customFormat="1" ht="12.75">
      <c r="A18" s="39" t="s">
        <v>56</v>
      </c>
      <c r="B18" s="40" t="s">
        <v>23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f t="shared" si="0"/>
        <v>0</v>
      </c>
      <c r="K18" s="38">
        <f t="shared" si="1"/>
        <v>0</v>
      </c>
      <c r="L18" s="43">
        <f t="shared" si="2"/>
        <v>0</v>
      </c>
      <c r="M18" s="43">
        <f t="shared" si="3"/>
        <v>0</v>
      </c>
      <c r="N18" s="45">
        <f t="shared" si="4"/>
        <v>0</v>
      </c>
    </row>
    <row r="19" spans="1:14" s="8" customFormat="1" ht="13.5" customHeight="1">
      <c r="A19" s="39" t="s">
        <v>58</v>
      </c>
      <c r="B19" s="40" t="s">
        <v>23</v>
      </c>
      <c r="C19" s="38">
        <v>0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f t="shared" si="0"/>
        <v>0</v>
      </c>
      <c r="K19" s="38">
        <f t="shared" si="1"/>
        <v>0</v>
      </c>
      <c r="L19" s="43">
        <f t="shared" si="2"/>
        <v>0</v>
      </c>
      <c r="M19" s="43">
        <f t="shared" si="3"/>
        <v>0</v>
      </c>
      <c r="N19" s="45">
        <f t="shared" si="4"/>
        <v>0</v>
      </c>
    </row>
    <row r="20" spans="1:14" s="6" customFormat="1" ht="13.5" customHeight="1">
      <c r="A20" s="37" t="s">
        <v>59</v>
      </c>
      <c r="B20" s="38" t="s">
        <v>21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f t="shared" si="0"/>
        <v>0</v>
      </c>
      <c r="K20" s="38">
        <f t="shared" si="1"/>
        <v>0</v>
      </c>
      <c r="L20" s="43">
        <f t="shared" si="2"/>
        <v>0</v>
      </c>
      <c r="M20" s="43">
        <f t="shared" si="3"/>
        <v>0</v>
      </c>
      <c r="N20" s="45">
        <f t="shared" si="4"/>
        <v>0</v>
      </c>
    </row>
    <row r="21" spans="1:14" s="6" customFormat="1" ht="13.5" customHeight="1">
      <c r="A21" s="37" t="s">
        <v>60</v>
      </c>
      <c r="B21" s="38" t="s">
        <v>23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f t="shared" si="0"/>
        <v>0</v>
      </c>
      <c r="K21" s="38">
        <f t="shared" si="1"/>
        <v>0</v>
      </c>
      <c r="L21" s="43">
        <f t="shared" si="2"/>
        <v>0</v>
      </c>
      <c r="M21" s="43">
        <f t="shared" si="3"/>
        <v>0</v>
      </c>
      <c r="N21" s="45">
        <f t="shared" si="4"/>
        <v>0</v>
      </c>
    </row>
    <row r="22" spans="1:14" s="6" customFormat="1" ht="13.5" customHeight="1">
      <c r="A22" s="39" t="s">
        <v>76</v>
      </c>
      <c r="B22" s="40" t="s">
        <v>23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f t="shared" si="0"/>
        <v>0</v>
      </c>
      <c r="K22" s="38">
        <f t="shared" si="1"/>
        <v>0</v>
      </c>
      <c r="L22" s="43">
        <f t="shared" si="2"/>
        <v>0</v>
      </c>
      <c r="M22" s="43">
        <f t="shared" si="3"/>
        <v>0</v>
      </c>
      <c r="N22" s="45">
        <f t="shared" si="4"/>
        <v>0</v>
      </c>
    </row>
    <row r="23" spans="1:14" s="6" customFormat="1" ht="13.5" customHeight="1">
      <c r="A23" s="39" t="s">
        <v>77</v>
      </c>
      <c r="B23" s="40" t="s">
        <v>21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f t="shared" si="0"/>
        <v>0</v>
      </c>
      <c r="K23" s="38">
        <f t="shared" si="1"/>
        <v>0</v>
      </c>
      <c r="L23" s="43">
        <f t="shared" si="2"/>
        <v>0</v>
      </c>
      <c r="M23" s="43">
        <f t="shared" si="3"/>
        <v>0</v>
      </c>
      <c r="N23" s="45">
        <f t="shared" si="4"/>
        <v>0</v>
      </c>
    </row>
    <row r="24" spans="1:14" s="6" customFormat="1" ht="13.5" customHeight="1">
      <c r="A24" s="39" t="s">
        <v>78</v>
      </c>
      <c r="B24" s="40" t="s">
        <v>23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f t="shared" si="0"/>
        <v>0</v>
      </c>
      <c r="K24" s="38">
        <f t="shared" si="1"/>
        <v>0</v>
      </c>
      <c r="L24" s="43">
        <f t="shared" si="2"/>
        <v>0</v>
      </c>
      <c r="M24" s="43">
        <f t="shared" si="3"/>
        <v>0</v>
      </c>
      <c r="N24" s="45">
        <f t="shared" si="4"/>
        <v>0</v>
      </c>
    </row>
    <row r="25" spans="1:14" s="6" customFormat="1" ht="13.5" customHeight="1">
      <c r="A25" s="41" t="s">
        <v>106</v>
      </c>
      <c r="B25" s="42" t="s">
        <v>21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f t="shared" si="0"/>
        <v>0</v>
      </c>
      <c r="K25" s="38">
        <f t="shared" si="1"/>
        <v>0</v>
      </c>
      <c r="L25" s="43">
        <f t="shared" si="2"/>
        <v>0</v>
      </c>
      <c r="M25" s="43">
        <f t="shared" si="3"/>
        <v>0</v>
      </c>
      <c r="N25" s="45">
        <f t="shared" si="4"/>
        <v>0</v>
      </c>
    </row>
    <row r="26" spans="1:14" s="6" customFormat="1" ht="13.5" customHeight="1">
      <c r="A26" s="51" t="s">
        <v>107</v>
      </c>
      <c r="B26" s="51" t="s">
        <v>23</v>
      </c>
      <c r="C26" s="38">
        <v>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f aca="true" t="shared" si="5" ref="J26:J44">E26+F26+G26+H26</f>
        <v>0</v>
      </c>
      <c r="K26" s="38">
        <f aca="true" t="shared" si="6" ref="K26:K44">E26+2*F26+3*G26+4*H26</f>
        <v>0</v>
      </c>
      <c r="L26" s="43">
        <f aca="true" t="shared" si="7" ref="L26:L44">IF(D26&lt;&gt;0,J26/D26,0)</f>
        <v>0</v>
      </c>
      <c r="M26" s="43">
        <f aca="true" t="shared" si="8" ref="M26:M44">IF(D26&lt;&gt;0,K26/D26,0)</f>
        <v>0</v>
      </c>
      <c r="N26" s="45">
        <f aca="true" t="shared" si="9" ref="N26:N44">IF(C26&lt;&gt;0,J26/C26,0)</f>
        <v>0</v>
      </c>
    </row>
    <row r="27" spans="1:14" s="6" customFormat="1" ht="13.5" customHeight="1">
      <c r="A27" s="51" t="s">
        <v>110</v>
      </c>
      <c r="B27" s="51" t="s">
        <v>21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f t="shared" si="5"/>
        <v>0</v>
      </c>
      <c r="K27" s="38">
        <f t="shared" si="6"/>
        <v>0</v>
      </c>
      <c r="L27" s="43">
        <f t="shared" si="7"/>
        <v>0</v>
      </c>
      <c r="M27" s="43">
        <f t="shared" si="8"/>
        <v>0</v>
      </c>
      <c r="N27" s="45">
        <f t="shared" si="9"/>
        <v>0</v>
      </c>
    </row>
    <row r="28" spans="1:14" s="6" customFormat="1" ht="13.5" customHeight="1">
      <c r="A28" s="51" t="s">
        <v>104</v>
      </c>
      <c r="B28" s="51" t="s">
        <v>21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f t="shared" si="5"/>
        <v>0</v>
      </c>
      <c r="K28" s="38">
        <f t="shared" si="6"/>
        <v>0</v>
      </c>
      <c r="L28" s="43">
        <f t="shared" si="7"/>
        <v>0</v>
      </c>
      <c r="M28" s="43">
        <f t="shared" si="8"/>
        <v>0</v>
      </c>
      <c r="N28" s="45">
        <f t="shared" si="9"/>
        <v>0</v>
      </c>
    </row>
    <row r="29" spans="1:14" s="6" customFormat="1" ht="13.5" customHeight="1">
      <c r="A29" s="51" t="s">
        <v>114</v>
      </c>
      <c r="B29" s="51" t="s">
        <v>21</v>
      </c>
      <c r="C29" s="38">
        <v>0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f t="shared" si="5"/>
        <v>0</v>
      </c>
      <c r="K29" s="38">
        <f t="shared" si="6"/>
        <v>0</v>
      </c>
      <c r="L29" s="43">
        <f t="shared" si="7"/>
        <v>0</v>
      </c>
      <c r="M29" s="43">
        <f t="shared" si="8"/>
        <v>0</v>
      </c>
      <c r="N29" s="45">
        <f t="shared" si="9"/>
        <v>0</v>
      </c>
    </row>
    <row r="30" spans="1:14" s="6" customFormat="1" ht="13.5" customHeight="1">
      <c r="A30" s="51" t="s">
        <v>112</v>
      </c>
      <c r="B30" s="51" t="s">
        <v>21</v>
      </c>
      <c r="C30" s="38">
        <v>0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f t="shared" si="5"/>
        <v>0</v>
      </c>
      <c r="K30" s="38">
        <f t="shared" si="6"/>
        <v>0</v>
      </c>
      <c r="L30" s="43">
        <f t="shared" si="7"/>
        <v>0</v>
      </c>
      <c r="M30" s="43">
        <f t="shared" si="8"/>
        <v>0</v>
      </c>
      <c r="N30" s="45">
        <f t="shared" si="9"/>
        <v>0</v>
      </c>
    </row>
    <row r="31" spans="1:14" s="6" customFormat="1" ht="13.5" customHeight="1">
      <c r="A31" s="51" t="s">
        <v>105</v>
      </c>
      <c r="B31" s="51" t="s">
        <v>21</v>
      </c>
      <c r="C31" s="38">
        <v>0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f t="shared" si="5"/>
        <v>0</v>
      </c>
      <c r="K31" s="38">
        <f t="shared" si="6"/>
        <v>0</v>
      </c>
      <c r="L31" s="43">
        <f t="shared" si="7"/>
        <v>0</v>
      </c>
      <c r="M31" s="43">
        <f t="shared" si="8"/>
        <v>0</v>
      </c>
      <c r="N31" s="45">
        <f t="shared" si="9"/>
        <v>0</v>
      </c>
    </row>
    <row r="32" spans="1:14" ht="13.5" customHeight="1">
      <c r="A32" t="s">
        <v>61</v>
      </c>
      <c r="B32" t="s">
        <v>21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 s="38">
        <f>E32+F32+G32+H32</f>
        <v>0</v>
      </c>
      <c r="K32" s="38">
        <f>E32+2*F32+3*G32+4*H32</f>
        <v>0</v>
      </c>
      <c r="L32" s="43">
        <f>IF(D32&lt;&gt;0,J32/D32,0)</f>
        <v>0</v>
      </c>
      <c r="M32" s="43">
        <f>IF(D32&lt;&gt;0,K32/D32,0)</f>
        <v>0</v>
      </c>
      <c r="N32" s="45">
        <f>IF(C32&lt;&gt;0,J32/C32,0)</f>
        <v>0</v>
      </c>
    </row>
    <row r="33" ht="13.5" customHeight="1"/>
    <row r="34" spans="1:14" s="6" customFormat="1" ht="13.5" customHeight="1">
      <c r="A34" s="52" t="s">
        <v>44</v>
      </c>
      <c r="B34" s="53" t="s">
        <v>25</v>
      </c>
      <c r="C34" s="38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f t="shared" si="5"/>
        <v>0</v>
      </c>
      <c r="K34" s="38">
        <f t="shared" si="6"/>
        <v>0</v>
      </c>
      <c r="L34" s="43">
        <f t="shared" si="7"/>
        <v>0</v>
      </c>
      <c r="M34" s="43">
        <f t="shared" si="8"/>
        <v>0</v>
      </c>
      <c r="N34" s="45">
        <f t="shared" si="9"/>
        <v>0</v>
      </c>
    </row>
    <row r="35" spans="1:14" s="6" customFormat="1" ht="13.5" customHeight="1">
      <c r="A35" s="37" t="s">
        <v>48</v>
      </c>
      <c r="B35" s="38" t="s">
        <v>25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f t="shared" si="5"/>
        <v>0</v>
      </c>
      <c r="K35" s="38">
        <f t="shared" si="6"/>
        <v>0</v>
      </c>
      <c r="L35" s="43">
        <f t="shared" si="7"/>
        <v>0</v>
      </c>
      <c r="M35" s="43">
        <f t="shared" si="8"/>
        <v>0</v>
      </c>
      <c r="N35" s="45">
        <f t="shared" si="9"/>
        <v>0</v>
      </c>
    </row>
    <row r="36" spans="1:14" s="6" customFormat="1" ht="13.5" customHeight="1">
      <c r="A36" s="37" t="s">
        <v>49</v>
      </c>
      <c r="B36" s="38" t="s">
        <v>25</v>
      </c>
      <c r="C36" s="38">
        <v>0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f t="shared" si="5"/>
        <v>0</v>
      </c>
      <c r="K36" s="38">
        <f t="shared" si="6"/>
        <v>0</v>
      </c>
      <c r="L36" s="43">
        <f t="shared" si="7"/>
        <v>0</v>
      </c>
      <c r="M36" s="43">
        <f t="shared" si="8"/>
        <v>0</v>
      </c>
      <c r="N36" s="45">
        <f t="shared" si="9"/>
        <v>0</v>
      </c>
    </row>
    <row r="37" spans="1:14" s="8" customFormat="1" ht="13.5" customHeight="1">
      <c r="A37" s="39" t="s">
        <v>54</v>
      </c>
      <c r="B37" s="40" t="s">
        <v>25</v>
      </c>
      <c r="C37" s="38">
        <v>0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f t="shared" si="5"/>
        <v>0</v>
      </c>
      <c r="K37" s="38">
        <f t="shared" si="6"/>
        <v>0</v>
      </c>
      <c r="L37" s="43">
        <f t="shared" si="7"/>
        <v>0</v>
      </c>
      <c r="M37" s="43">
        <f t="shared" si="8"/>
        <v>0</v>
      </c>
      <c r="N37" s="45">
        <f t="shared" si="9"/>
        <v>0</v>
      </c>
    </row>
    <row r="38" spans="1:14" s="8" customFormat="1" ht="13.5" customHeight="1">
      <c r="A38" s="39" t="s">
        <v>57</v>
      </c>
      <c r="B38" s="40" t="s">
        <v>25</v>
      </c>
      <c r="C38" s="38">
        <v>0</v>
      </c>
      <c r="D38" s="38">
        <v>0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f t="shared" si="5"/>
        <v>0</v>
      </c>
      <c r="K38" s="38">
        <f t="shared" si="6"/>
        <v>0</v>
      </c>
      <c r="L38" s="43">
        <f t="shared" si="7"/>
        <v>0</v>
      </c>
      <c r="M38" s="43">
        <f t="shared" si="8"/>
        <v>0</v>
      </c>
      <c r="N38" s="45">
        <f t="shared" si="9"/>
        <v>0</v>
      </c>
    </row>
    <row r="39" spans="1:14" s="9" customFormat="1" ht="13.5" customHeight="1">
      <c r="A39" s="37" t="s">
        <v>103</v>
      </c>
      <c r="B39" s="40" t="s">
        <v>25</v>
      </c>
      <c r="C39" s="38">
        <v>0</v>
      </c>
      <c r="D39" s="38">
        <v>0</v>
      </c>
      <c r="E39" s="38">
        <v>0</v>
      </c>
      <c r="F39" s="38">
        <v>0</v>
      </c>
      <c r="G39" s="38">
        <v>0</v>
      </c>
      <c r="H39" s="38">
        <v>0</v>
      </c>
      <c r="I39" s="38">
        <v>0</v>
      </c>
      <c r="J39" s="38">
        <f t="shared" si="5"/>
        <v>0</v>
      </c>
      <c r="K39" s="38">
        <f t="shared" si="6"/>
        <v>0</v>
      </c>
      <c r="L39" s="43">
        <f t="shared" si="7"/>
        <v>0</v>
      </c>
      <c r="M39" s="43">
        <f t="shared" si="8"/>
        <v>0</v>
      </c>
      <c r="N39" s="45">
        <f t="shared" si="9"/>
        <v>0</v>
      </c>
    </row>
    <row r="40" spans="1:14" s="8" customFormat="1" ht="13.5" customHeight="1">
      <c r="A40" s="39" t="s">
        <v>109</v>
      </c>
      <c r="B40" s="40" t="s">
        <v>25</v>
      </c>
      <c r="C40" s="38">
        <v>0</v>
      </c>
      <c r="D40" s="38">
        <v>0</v>
      </c>
      <c r="E40" s="38">
        <v>0</v>
      </c>
      <c r="F40" s="38">
        <v>0</v>
      </c>
      <c r="G40" s="38">
        <v>0</v>
      </c>
      <c r="H40" s="38">
        <v>0</v>
      </c>
      <c r="I40" s="38">
        <v>0</v>
      </c>
      <c r="J40" s="38">
        <f t="shared" si="5"/>
        <v>0</v>
      </c>
      <c r="K40" s="38">
        <f t="shared" si="6"/>
        <v>0</v>
      </c>
      <c r="L40" s="43">
        <f t="shared" si="7"/>
        <v>0</v>
      </c>
      <c r="M40" s="43">
        <f t="shared" si="8"/>
        <v>0</v>
      </c>
      <c r="N40" s="45">
        <f t="shared" si="9"/>
        <v>0</v>
      </c>
    </row>
    <row r="41" spans="1:14" s="8" customFormat="1" ht="13.5" customHeight="1">
      <c r="A41" s="39" t="s">
        <v>108</v>
      </c>
      <c r="B41" s="40" t="s">
        <v>25</v>
      </c>
      <c r="C41" s="38">
        <v>0</v>
      </c>
      <c r="D41" s="38">
        <v>0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f t="shared" si="5"/>
        <v>0</v>
      </c>
      <c r="K41" s="38">
        <f t="shared" si="6"/>
        <v>0</v>
      </c>
      <c r="L41" s="43">
        <f t="shared" si="7"/>
        <v>0</v>
      </c>
      <c r="M41" s="43">
        <f t="shared" si="8"/>
        <v>0</v>
      </c>
      <c r="N41" s="45">
        <f t="shared" si="9"/>
        <v>0</v>
      </c>
    </row>
    <row r="42" spans="1:14" s="8" customFormat="1" ht="13.5" customHeight="1">
      <c r="A42" s="37" t="s">
        <v>111</v>
      </c>
      <c r="B42" s="40" t="s">
        <v>25</v>
      </c>
      <c r="C42" s="38">
        <v>0</v>
      </c>
      <c r="D42" s="38">
        <v>0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f t="shared" si="5"/>
        <v>0</v>
      </c>
      <c r="K42" s="38">
        <f t="shared" si="6"/>
        <v>0</v>
      </c>
      <c r="L42" s="43">
        <f t="shared" si="7"/>
        <v>0</v>
      </c>
      <c r="M42" s="43">
        <f t="shared" si="8"/>
        <v>0</v>
      </c>
      <c r="N42" s="45">
        <f t="shared" si="9"/>
        <v>0</v>
      </c>
    </row>
    <row r="43" spans="1:14" s="8" customFormat="1" ht="13.5" customHeight="1">
      <c r="A43" s="46" t="s">
        <v>113</v>
      </c>
      <c r="B43" s="42" t="s">
        <v>25</v>
      </c>
      <c r="C43" s="38">
        <v>0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f>E43+F43+G43+H43</f>
        <v>0</v>
      </c>
      <c r="K43" s="38">
        <f>E43+2*F43+3*G43+4*H43</f>
        <v>0</v>
      </c>
      <c r="L43" s="43">
        <f>IF(D43&lt;&gt;0,J43/D43,0)</f>
        <v>0</v>
      </c>
      <c r="M43" s="43">
        <f>IF(D43&lt;&gt;0,K43/D43,0)</f>
        <v>0</v>
      </c>
      <c r="N43" s="45">
        <f>IF(C43&lt;&gt;0,J43/C43,0)</f>
        <v>0</v>
      </c>
    </row>
    <row r="44" spans="1:14" s="8" customFormat="1" ht="13.5" customHeight="1">
      <c r="A44" s="46" t="s">
        <v>79</v>
      </c>
      <c r="B44" s="42" t="s">
        <v>25</v>
      </c>
      <c r="C44" s="38">
        <v>0</v>
      </c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f t="shared" si="5"/>
        <v>0</v>
      </c>
      <c r="K44" s="38">
        <f t="shared" si="6"/>
        <v>0</v>
      </c>
      <c r="L44" s="43">
        <f t="shared" si="7"/>
        <v>0</v>
      </c>
      <c r="M44" s="43">
        <f t="shared" si="8"/>
        <v>0</v>
      </c>
      <c r="N44" s="45">
        <f t="shared" si="9"/>
        <v>0</v>
      </c>
    </row>
    <row r="45" spans="1:14" s="8" customFormat="1" ht="13.5" customHeight="1">
      <c r="A45" s="38"/>
      <c r="B45" s="40"/>
      <c r="C45" s="40"/>
      <c r="D45" s="40"/>
      <c r="E45" s="40"/>
      <c r="F45" s="40"/>
      <c r="G45" s="40"/>
      <c r="H45" s="40"/>
      <c r="I45" s="40"/>
      <c r="J45" s="38"/>
      <c r="K45" s="38"/>
      <c r="L45" s="43"/>
      <c r="M45" s="43"/>
      <c r="N45" s="44"/>
    </row>
    <row r="46" spans="1:14" s="8" customFormat="1" ht="13.5" customHeight="1">
      <c r="A46" s="9" t="s">
        <v>26</v>
      </c>
      <c r="B46" s="7"/>
      <c r="C46" s="7">
        <f aca="true" t="shared" si="10" ref="C46:K46">SUM(C8:C44)</f>
        <v>0</v>
      </c>
      <c r="D46" s="7">
        <f t="shared" si="10"/>
        <v>0</v>
      </c>
      <c r="E46" s="7">
        <f t="shared" si="10"/>
        <v>0</v>
      </c>
      <c r="F46" s="7">
        <f t="shared" si="10"/>
        <v>0</v>
      </c>
      <c r="G46" s="7">
        <f t="shared" si="10"/>
        <v>0</v>
      </c>
      <c r="H46" s="7">
        <f t="shared" si="10"/>
        <v>0</v>
      </c>
      <c r="I46" s="7">
        <f>SUM(I8:I44)</f>
        <v>0</v>
      </c>
      <c r="J46" s="7">
        <f t="shared" si="10"/>
        <v>0</v>
      </c>
      <c r="K46" s="7">
        <f t="shared" si="10"/>
        <v>0</v>
      </c>
      <c r="L46" s="10" t="e">
        <f>J46/D46</f>
        <v>#DIV/0!</v>
      </c>
      <c r="M46" s="10" t="e">
        <f>K46/D46</f>
        <v>#DIV/0!</v>
      </c>
      <c r="N46" s="13" t="e">
        <f>J46/C46</f>
        <v>#DIV/0!</v>
      </c>
    </row>
    <row r="47" spans="2:13" ht="12.75">
      <c r="B47" s="1"/>
      <c r="C47" s="1"/>
      <c r="D47" s="1"/>
      <c r="E47" s="1"/>
      <c r="F47" s="1"/>
      <c r="G47" s="1"/>
      <c r="H47" s="1"/>
      <c r="I47" s="1"/>
      <c r="J47" s="1"/>
      <c r="K47" s="2"/>
      <c r="L47" s="2"/>
      <c r="M47" s="3"/>
    </row>
    <row r="48" spans="1:13" ht="12.75">
      <c r="A48" s="14"/>
      <c r="B48" s="15"/>
      <c r="G48" s="17"/>
      <c r="H48" s="17"/>
      <c r="I48" s="17"/>
      <c r="J48" s="18"/>
      <c r="K48" s="2"/>
      <c r="L48" s="2"/>
      <c r="M48" s="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4"/>
  <sheetViews>
    <sheetView showOutlineSymbols="0" zoomScaleSheetLayoutView="100" workbookViewId="0" topLeftCell="A1">
      <selection activeCell="A34" sqref="A34:IV44"/>
    </sheetView>
  </sheetViews>
  <sheetFormatPr defaultColWidth="11.00390625" defaultRowHeight="12"/>
  <cols>
    <col min="1" max="1" width="17.375" style="0" customWidth="1"/>
    <col min="2" max="2" width="6.00390625" style="1" customWidth="1"/>
    <col min="3" max="4" width="6.375" style="1" customWidth="1"/>
    <col min="5" max="5" width="6.50390625" style="1" customWidth="1"/>
    <col min="6" max="6" width="6.625" style="1" customWidth="1"/>
    <col min="7" max="7" width="7.50390625" style="1" customWidth="1"/>
    <col min="8" max="8" width="8.50390625" style="1" customWidth="1"/>
    <col min="9" max="9" width="9.50390625" style="1" customWidth="1"/>
    <col min="10" max="10" width="7.625" style="1" customWidth="1"/>
    <col min="11" max="11" width="8.875" style="1" customWidth="1"/>
    <col min="12" max="12" width="9.625" style="2" customWidth="1"/>
    <col min="13" max="13" width="10.375" style="2" customWidth="1"/>
    <col min="14" max="14" width="8.00390625" style="3" customWidth="1"/>
  </cols>
  <sheetData>
    <row r="1" ht="13.5" customHeight="1">
      <c r="A1" s="36" t="s">
        <v>41</v>
      </c>
    </row>
    <row r="2" spans="1:4" ht="13.5" customHeight="1">
      <c r="A2" s="36" t="s">
        <v>1</v>
      </c>
      <c r="C2" s="1">
        <f>SUM('Game 1:Game n'!C2)</f>
        <v>177</v>
      </c>
      <c r="D2" s="1">
        <f>SUM('Game 1:Game n'!D2)</f>
        <v>301</v>
      </c>
    </row>
    <row r="3" spans="1:4" ht="12.75">
      <c r="A3" s="36" t="s">
        <v>100</v>
      </c>
      <c r="B3" s="1">
        <v>13</v>
      </c>
      <c r="C3" s="1">
        <f>C2/B3</f>
        <v>13.615384615384615</v>
      </c>
      <c r="D3" s="1">
        <f>D2/B3</f>
        <v>23.153846153846153</v>
      </c>
    </row>
    <row r="4" spans="1:8" ht="13.5" customHeight="1">
      <c r="A4" s="36" t="s">
        <v>117</v>
      </c>
      <c r="B4" s="1">
        <f>SUM('Game 1:Game n'!B4)</f>
        <v>33</v>
      </c>
      <c r="C4" s="1">
        <f>SUM('Game 1:Game n'!C4)</f>
        <v>46</v>
      </c>
      <c r="D4" s="1">
        <f>SUM('Game 1:Game n'!D4)</f>
        <v>33</v>
      </c>
      <c r="E4" s="1">
        <f>SUM('Game 1:Game n'!E4)</f>
        <v>25</v>
      </c>
      <c r="F4" s="1">
        <f>SUM('Game 1:Game n'!F4)</f>
        <v>26</v>
      </c>
      <c r="G4" s="1">
        <f>SUM('Game 1:Game n'!G4)</f>
        <v>13</v>
      </c>
      <c r="H4" s="1">
        <f>SUM('Game 1:Game n'!H4)</f>
        <v>1</v>
      </c>
    </row>
    <row r="5" spans="1:8" ht="13.5" customHeight="1">
      <c r="A5" s="36" t="s">
        <v>118</v>
      </c>
      <c r="B5" s="1">
        <f>SUM('Game 1:Game n'!B5)</f>
        <v>94</v>
      </c>
      <c r="C5" s="1">
        <f>SUM('Game 1:Game n'!C5)</f>
        <v>59</v>
      </c>
      <c r="D5" s="1">
        <f>SUM('Game 1:Game n'!D5)</f>
        <v>35</v>
      </c>
      <c r="E5" s="1">
        <f>SUM('Game 1:Game n'!E5)</f>
        <v>73</v>
      </c>
      <c r="F5" s="1">
        <f>SUM('Game 1:Game n'!F5)</f>
        <v>25</v>
      </c>
      <c r="G5" s="1">
        <f>SUM('Game 1:Game n'!G5)</f>
        <v>15</v>
      </c>
      <c r="H5" s="1">
        <f>SUM('Game 1:Game n'!H5)</f>
        <v>0</v>
      </c>
    </row>
    <row r="7" spans="1:14" s="9" customFormat="1" ht="13.5" customHeight="1">
      <c r="A7" s="47" t="s">
        <v>42</v>
      </c>
      <c r="B7" s="48" t="s">
        <v>9</v>
      </c>
      <c r="C7" s="48" t="s">
        <v>10</v>
      </c>
      <c r="D7" s="48" t="s">
        <v>11</v>
      </c>
      <c r="E7" s="48" t="s">
        <v>12</v>
      </c>
      <c r="F7" s="48" t="s">
        <v>13</v>
      </c>
      <c r="G7" s="48" t="s">
        <v>14</v>
      </c>
      <c r="H7" s="48" t="s">
        <v>15</v>
      </c>
      <c r="I7" s="48" t="s">
        <v>43</v>
      </c>
      <c r="J7" s="48" t="s">
        <v>16</v>
      </c>
      <c r="K7" s="48" t="s">
        <v>17</v>
      </c>
      <c r="L7" s="49" t="s">
        <v>18</v>
      </c>
      <c r="M7" s="49" t="s">
        <v>19</v>
      </c>
      <c r="N7" s="50" t="s">
        <v>20</v>
      </c>
    </row>
    <row r="8" spans="1:14" s="38" customFormat="1" ht="13.5" customHeight="1">
      <c r="A8" s="37" t="s">
        <v>39</v>
      </c>
      <c r="B8" s="38" t="s">
        <v>21</v>
      </c>
      <c r="C8" s="38">
        <f>SUM('Game 1:Game n'!C8)</f>
        <v>15</v>
      </c>
      <c r="D8" s="38">
        <f>SUM('Game 1:Game n'!D8)</f>
        <v>35</v>
      </c>
      <c r="E8" s="38">
        <f>SUM('Game 1:Game n'!E8)</f>
        <v>16</v>
      </c>
      <c r="F8" s="38">
        <f>SUM('Game 1:Game n'!F8)</f>
        <v>11</v>
      </c>
      <c r="G8" s="38">
        <f>SUM('Game 1:Game n'!G8)</f>
        <v>1</v>
      </c>
      <c r="H8" s="38">
        <f>SUM('Game 1:Game n'!H8)</f>
        <v>0</v>
      </c>
      <c r="I8" s="38">
        <f>SUM('Game 1:Game n'!I8)</f>
        <v>14</v>
      </c>
      <c r="J8" s="38">
        <f>E8+F8+G8+H8</f>
        <v>28</v>
      </c>
      <c r="K8" s="38">
        <f>E8+2*F8+3*G8+4*H8</f>
        <v>41</v>
      </c>
      <c r="L8" s="43">
        <f>IF(D8&lt;&gt;0,J8/D8,0)</f>
        <v>0.8</v>
      </c>
      <c r="M8" s="43">
        <f>IF(D8&lt;&gt;0,K8/D8,0)</f>
        <v>1.1714285714285715</v>
      </c>
      <c r="N8" s="45">
        <f>IF(C8&lt;&gt;0,J8/C8,0)</f>
        <v>1.8666666666666667</v>
      </c>
    </row>
    <row r="9" spans="1:14" s="40" customFormat="1" ht="13.5" customHeight="1">
      <c r="A9" s="37" t="s">
        <v>40</v>
      </c>
      <c r="B9" s="38" t="s">
        <v>21</v>
      </c>
      <c r="C9" s="38">
        <f>SUM('Game 1:Game n'!C9)</f>
        <v>9</v>
      </c>
      <c r="D9" s="38">
        <f>SUM('Game 1:Game n'!D9)</f>
        <v>23</v>
      </c>
      <c r="E9" s="38">
        <f>SUM('Game 1:Game n'!E9)</f>
        <v>9</v>
      </c>
      <c r="F9" s="38">
        <f>SUM('Game 1:Game n'!F9)</f>
        <v>7</v>
      </c>
      <c r="G9" s="38">
        <f>SUM('Game 1:Game n'!G9)</f>
        <v>1</v>
      </c>
      <c r="H9" s="38">
        <f>SUM('Game 1:Game n'!H9)</f>
        <v>2</v>
      </c>
      <c r="I9" s="38">
        <f>SUM('Game 1:Game n'!I9)</f>
        <v>14</v>
      </c>
      <c r="J9" s="38">
        <f aca="true" t="shared" si="0" ref="J9:J44">E9+F9+G9+H9</f>
        <v>19</v>
      </c>
      <c r="K9" s="38">
        <f aca="true" t="shared" si="1" ref="K9:K44">E9+2*F9+3*G9+4*H9</f>
        <v>34</v>
      </c>
      <c r="L9" s="43">
        <f aca="true" t="shared" si="2" ref="L9:L44">IF(D9&lt;&gt;0,J9/D9,0)</f>
        <v>0.8260869565217391</v>
      </c>
      <c r="M9" s="43">
        <f aca="true" t="shared" si="3" ref="M9:M44">IF(D9&lt;&gt;0,K9/D9,0)</f>
        <v>1.4782608695652173</v>
      </c>
      <c r="N9" s="45">
        <f aca="true" t="shared" si="4" ref="N9:N44">IF(C9&lt;&gt;0,J9/C9,0)</f>
        <v>2.111111111111111</v>
      </c>
    </row>
    <row r="10" spans="1:14" s="38" customFormat="1" ht="13.5" customHeight="1">
      <c r="A10" s="37" t="s">
        <v>45</v>
      </c>
      <c r="B10" s="38" t="s">
        <v>21</v>
      </c>
      <c r="C10" s="38">
        <f>SUM('Game 1:Game n'!C10)</f>
        <v>15</v>
      </c>
      <c r="D10" s="38">
        <f>SUM('Game 1:Game n'!D10)</f>
        <v>34</v>
      </c>
      <c r="E10" s="38">
        <f>SUM('Game 1:Game n'!E10)</f>
        <v>19</v>
      </c>
      <c r="F10" s="38">
        <f>SUM('Game 1:Game n'!F10)</f>
        <v>3</v>
      </c>
      <c r="G10" s="38">
        <f>SUM('Game 1:Game n'!G10)</f>
        <v>2</v>
      </c>
      <c r="H10" s="38">
        <f>SUM('Game 1:Game n'!H10)</f>
        <v>1</v>
      </c>
      <c r="I10" s="38">
        <f>SUM('Game 1:Game n'!I10)</f>
        <v>17</v>
      </c>
      <c r="J10" s="38">
        <f t="shared" si="0"/>
        <v>25</v>
      </c>
      <c r="K10" s="38">
        <f t="shared" si="1"/>
        <v>35</v>
      </c>
      <c r="L10" s="43">
        <f t="shared" si="2"/>
        <v>0.7352941176470589</v>
      </c>
      <c r="M10" s="43">
        <f t="shared" si="3"/>
        <v>1.0294117647058822</v>
      </c>
      <c r="N10" s="45">
        <f t="shared" si="4"/>
        <v>1.6666666666666667</v>
      </c>
    </row>
    <row r="11" spans="1:14" s="40" customFormat="1" ht="13.5" customHeight="1">
      <c r="A11" s="37" t="s">
        <v>46</v>
      </c>
      <c r="B11" s="38" t="s">
        <v>21</v>
      </c>
      <c r="C11" s="38">
        <f>SUM('Game 1:Game n'!C11)</f>
        <v>5</v>
      </c>
      <c r="D11" s="38">
        <f>SUM('Game 1:Game n'!D11)</f>
        <v>10</v>
      </c>
      <c r="E11" s="38">
        <f>SUM('Game 1:Game n'!E11)</f>
        <v>8</v>
      </c>
      <c r="F11" s="38">
        <f>SUM('Game 1:Game n'!F11)</f>
        <v>1</v>
      </c>
      <c r="G11" s="38">
        <f>SUM('Game 1:Game n'!G11)</f>
        <v>0</v>
      </c>
      <c r="H11" s="38">
        <f>SUM('Game 1:Game n'!H11)</f>
        <v>0</v>
      </c>
      <c r="I11" s="38">
        <f>SUM('Game 1:Game n'!I11)</f>
        <v>3</v>
      </c>
      <c r="J11" s="38">
        <f t="shared" si="0"/>
        <v>9</v>
      </c>
      <c r="K11" s="38">
        <f t="shared" si="1"/>
        <v>10</v>
      </c>
      <c r="L11" s="43">
        <f t="shared" si="2"/>
        <v>0.9</v>
      </c>
      <c r="M11" s="43">
        <f t="shared" si="3"/>
        <v>1</v>
      </c>
      <c r="N11" s="45">
        <f t="shared" si="4"/>
        <v>1.8</v>
      </c>
    </row>
    <row r="12" spans="1:14" s="40" customFormat="1" ht="13.5" customHeight="1">
      <c r="A12" s="37" t="s">
        <v>47</v>
      </c>
      <c r="B12" s="38" t="s">
        <v>21</v>
      </c>
      <c r="C12" s="38">
        <f>SUM('Game 1:Game n'!C12)</f>
        <v>9</v>
      </c>
      <c r="D12" s="38">
        <f>SUM('Game 1:Game n'!D12)</f>
        <v>24</v>
      </c>
      <c r="E12" s="38">
        <f>SUM('Game 1:Game n'!E12)</f>
        <v>14</v>
      </c>
      <c r="F12" s="38">
        <f>SUM('Game 1:Game n'!F12)</f>
        <v>0</v>
      </c>
      <c r="G12" s="38">
        <f>SUM('Game 1:Game n'!G12)</f>
        <v>0</v>
      </c>
      <c r="H12" s="38">
        <f>SUM('Game 1:Game n'!H12)</f>
        <v>0</v>
      </c>
      <c r="I12" s="38">
        <f>SUM('Game 1:Game n'!I12)</f>
        <v>10</v>
      </c>
      <c r="J12" s="38">
        <f t="shared" si="0"/>
        <v>14</v>
      </c>
      <c r="K12" s="38">
        <f t="shared" si="1"/>
        <v>14</v>
      </c>
      <c r="L12" s="43">
        <f t="shared" si="2"/>
        <v>0.5833333333333334</v>
      </c>
      <c r="M12" s="43">
        <f t="shared" si="3"/>
        <v>0.5833333333333334</v>
      </c>
      <c r="N12" s="45">
        <f t="shared" si="4"/>
        <v>1.5555555555555556</v>
      </c>
    </row>
    <row r="13" spans="1:14" s="38" customFormat="1" ht="13.5" customHeight="1">
      <c r="A13" s="37" t="s">
        <v>50</v>
      </c>
      <c r="B13" s="38" t="s">
        <v>21</v>
      </c>
      <c r="C13" s="38">
        <f>SUM('Game 1:Game n'!C13)</f>
        <v>5</v>
      </c>
      <c r="D13" s="38">
        <f>SUM('Game 1:Game n'!D13)</f>
        <v>9</v>
      </c>
      <c r="E13" s="38">
        <f>SUM('Game 1:Game n'!E13)</f>
        <v>4</v>
      </c>
      <c r="F13" s="38">
        <f>SUM('Game 1:Game n'!F13)</f>
        <v>3</v>
      </c>
      <c r="G13" s="38">
        <f>SUM('Game 1:Game n'!G13)</f>
        <v>0</v>
      </c>
      <c r="H13" s="38">
        <f>SUM('Game 1:Game n'!H13)</f>
        <v>0</v>
      </c>
      <c r="I13" s="38">
        <f>SUM('Game 1:Game n'!I13)</f>
        <v>3</v>
      </c>
      <c r="J13" s="38">
        <f t="shared" si="0"/>
        <v>7</v>
      </c>
      <c r="K13" s="38">
        <f t="shared" si="1"/>
        <v>10</v>
      </c>
      <c r="L13" s="43">
        <f t="shared" si="2"/>
        <v>0.7777777777777778</v>
      </c>
      <c r="M13" s="43">
        <f t="shared" si="3"/>
        <v>1.1111111111111112</v>
      </c>
      <c r="N13" s="45">
        <f t="shared" si="4"/>
        <v>1.4</v>
      </c>
    </row>
    <row r="14" spans="1:14" s="38" customFormat="1" ht="13.5" customHeight="1">
      <c r="A14" s="39" t="s">
        <v>51</v>
      </c>
      <c r="B14" s="40" t="s">
        <v>21</v>
      </c>
      <c r="C14" s="38">
        <f>SUM('Game 1:Game n'!C14)</f>
        <v>12</v>
      </c>
      <c r="D14" s="38">
        <f>SUM('Game 1:Game n'!D14)</f>
        <v>23</v>
      </c>
      <c r="E14" s="38">
        <f>SUM('Game 1:Game n'!E14)</f>
        <v>11</v>
      </c>
      <c r="F14" s="38">
        <f>SUM('Game 1:Game n'!F14)</f>
        <v>6</v>
      </c>
      <c r="G14" s="38">
        <f>SUM('Game 1:Game n'!G14)</f>
        <v>1</v>
      </c>
      <c r="H14" s="38">
        <f>SUM('Game 1:Game n'!H14)</f>
        <v>0</v>
      </c>
      <c r="I14" s="38">
        <f>SUM('Game 1:Game n'!I14)</f>
        <v>7</v>
      </c>
      <c r="J14" s="38">
        <f t="shared" si="0"/>
        <v>18</v>
      </c>
      <c r="K14" s="38">
        <f t="shared" si="1"/>
        <v>26</v>
      </c>
      <c r="L14" s="43">
        <f t="shared" si="2"/>
        <v>0.782608695652174</v>
      </c>
      <c r="M14" s="43">
        <f t="shared" si="3"/>
        <v>1.1304347826086956</v>
      </c>
      <c r="N14" s="45">
        <f t="shared" si="4"/>
        <v>1.5</v>
      </c>
    </row>
    <row r="15" spans="1:14" s="40" customFormat="1" ht="13.5" customHeight="1">
      <c r="A15" s="37" t="s">
        <v>52</v>
      </c>
      <c r="B15" s="38" t="s">
        <v>21</v>
      </c>
      <c r="C15" s="38">
        <f>SUM('Game 1:Game n'!C15)</f>
        <v>5</v>
      </c>
      <c r="D15" s="38">
        <f>SUM('Game 1:Game n'!D15)</f>
        <v>12</v>
      </c>
      <c r="E15" s="38">
        <f>SUM('Game 1:Game n'!E15)</f>
        <v>2</v>
      </c>
      <c r="F15" s="38">
        <f>SUM('Game 1:Game n'!F15)</f>
        <v>7</v>
      </c>
      <c r="G15" s="38">
        <f>SUM('Game 1:Game n'!G15)</f>
        <v>0</v>
      </c>
      <c r="H15" s="38">
        <f>SUM('Game 1:Game n'!H15)</f>
        <v>0</v>
      </c>
      <c r="I15" s="38">
        <f>SUM('Game 1:Game n'!I15)</f>
        <v>5</v>
      </c>
      <c r="J15" s="38">
        <f t="shared" si="0"/>
        <v>9</v>
      </c>
      <c r="K15" s="38">
        <f t="shared" si="1"/>
        <v>16</v>
      </c>
      <c r="L15" s="43">
        <f t="shared" si="2"/>
        <v>0.75</v>
      </c>
      <c r="M15" s="43">
        <f t="shared" si="3"/>
        <v>1.3333333333333333</v>
      </c>
      <c r="N15" s="45">
        <f t="shared" si="4"/>
        <v>1.8</v>
      </c>
    </row>
    <row r="16" spans="1:14" s="38" customFormat="1" ht="13.5" customHeight="1">
      <c r="A16" s="37" t="s">
        <v>53</v>
      </c>
      <c r="B16" s="38" t="s">
        <v>23</v>
      </c>
      <c r="C16" s="38">
        <f>SUM('Game 1:Game n'!C16)</f>
        <v>3</v>
      </c>
      <c r="D16" s="38">
        <f>SUM('Game 1:Game n'!D16)</f>
        <v>5</v>
      </c>
      <c r="E16" s="38">
        <f>SUM('Game 1:Game n'!E16)</f>
        <v>1</v>
      </c>
      <c r="F16" s="38">
        <f>SUM('Game 1:Game n'!F16)</f>
        <v>0</v>
      </c>
      <c r="G16" s="38">
        <f>SUM('Game 1:Game n'!G16)</f>
        <v>0</v>
      </c>
      <c r="H16" s="38">
        <f>SUM('Game 1:Game n'!H16)</f>
        <v>0</v>
      </c>
      <c r="I16" s="38">
        <f>SUM('Game 1:Game n'!I16)</f>
        <v>1</v>
      </c>
      <c r="J16" s="38">
        <f t="shared" si="0"/>
        <v>1</v>
      </c>
      <c r="K16" s="38">
        <f t="shared" si="1"/>
        <v>1</v>
      </c>
      <c r="L16" s="43">
        <f t="shared" si="2"/>
        <v>0.2</v>
      </c>
      <c r="M16" s="43">
        <f t="shared" si="3"/>
        <v>0.2</v>
      </c>
      <c r="N16" s="45">
        <f t="shared" si="4"/>
        <v>0.3333333333333333</v>
      </c>
    </row>
    <row r="17" spans="1:14" s="38" customFormat="1" ht="12.75">
      <c r="A17" s="37" t="s">
        <v>55</v>
      </c>
      <c r="B17" s="38" t="s">
        <v>21</v>
      </c>
      <c r="C17" s="38">
        <f>SUM('Game 1:Game n'!C17)</f>
        <v>4</v>
      </c>
      <c r="D17" s="38">
        <f>SUM('Game 1:Game n'!D17)</f>
        <v>9</v>
      </c>
      <c r="E17" s="38">
        <f>SUM('Game 1:Game n'!E17)</f>
        <v>3</v>
      </c>
      <c r="F17" s="38">
        <f>SUM('Game 1:Game n'!F17)</f>
        <v>2</v>
      </c>
      <c r="G17" s="38">
        <f>SUM('Game 1:Game n'!G17)</f>
        <v>0</v>
      </c>
      <c r="H17" s="38">
        <f>SUM('Game 1:Game n'!H17)</f>
        <v>0</v>
      </c>
      <c r="I17" s="38">
        <f>SUM('Game 1:Game n'!I17)</f>
        <v>2</v>
      </c>
      <c r="J17" s="38">
        <f t="shared" si="0"/>
        <v>5</v>
      </c>
      <c r="K17" s="38">
        <f t="shared" si="1"/>
        <v>7</v>
      </c>
      <c r="L17" s="43">
        <f t="shared" si="2"/>
        <v>0.5555555555555556</v>
      </c>
      <c r="M17" s="43">
        <f t="shared" si="3"/>
        <v>0.7777777777777778</v>
      </c>
      <c r="N17" s="45">
        <f t="shared" si="4"/>
        <v>1.25</v>
      </c>
    </row>
    <row r="18" spans="1:14" s="38" customFormat="1" ht="12.75">
      <c r="A18" s="39" t="s">
        <v>56</v>
      </c>
      <c r="B18" s="40" t="s">
        <v>23</v>
      </c>
      <c r="C18" s="38">
        <f>SUM('Game 1:Game n'!C18)</f>
        <v>7</v>
      </c>
      <c r="D18" s="38">
        <f>SUM('Game 1:Game n'!D18)</f>
        <v>14</v>
      </c>
      <c r="E18" s="38">
        <f>SUM('Game 1:Game n'!E18)</f>
        <v>8</v>
      </c>
      <c r="F18" s="38">
        <f>SUM('Game 1:Game n'!F18)</f>
        <v>0</v>
      </c>
      <c r="G18" s="38">
        <f>SUM('Game 1:Game n'!G18)</f>
        <v>1</v>
      </c>
      <c r="H18" s="38">
        <f>SUM('Game 1:Game n'!H18)</f>
        <v>0</v>
      </c>
      <c r="I18" s="38">
        <f>SUM('Game 1:Game n'!I18)</f>
        <v>5</v>
      </c>
      <c r="J18" s="38">
        <f t="shared" si="0"/>
        <v>9</v>
      </c>
      <c r="K18" s="38">
        <f t="shared" si="1"/>
        <v>11</v>
      </c>
      <c r="L18" s="43">
        <f t="shared" si="2"/>
        <v>0.6428571428571429</v>
      </c>
      <c r="M18" s="43">
        <f t="shared" si="3"/>
        <v>0.7857142857142857</v>
      </c>
      <c r="N18" s="45">
        <f t="shared" si="4"/>
        <v>1.2857142857142858</v>
      </c>
    </row>
    <row r="19" spans="1:14" s="40" customFormat="1" ht="13.5" customHeight="1">
      <c r="A19" s="39" t="s">
        <v>58</v>
      </c>
      <c r="B19" s="40" t="s">
        <v>23</v>
      </c>
      <c r="C19" s="38">
        <f>SUM('Game 1:Game n'!C19)</f>
        <v>9</v>
      </c>
      <c r="D19" s="38">
        <f>SUM('Game 1:Game n'!D19)</f>
        <v>18</v>
      </c>
      <c r="E19" s="38">
        <f>SUM('Game 1:Game n'!E19)</f>
        <v>7</v>
      </c>
      <c r="F19" s="38">
        <f>SUM('Game 1:Game n'!F19)</f>
        <v>4</v>
      </c>
      <c r="G19" s="38">
        <f>SUM('Game 1:Game n'!G19)</f>
        <v>1</v>
      </c>
      <c r="H19" s="38">
        <f>SUM('Game 1:Game n'!H19)</f>
        <v>0</v>
      </c>
      <c r="I19" s="38">
        <f>SUM('Game 1:Game n'!I19)</f>
        <v>7</v>
      </c>
      <c r="J19" s="38">
        <f t="shared" si="0"/>
        <v>12</v>
      </c>
      <c r="K19" s="38">
        <f t="shared" si="1"/>
        <v>18</v>
      </c>
      <c r="L19" s="43">
        <f t="shared" si="2"/>
        <v>0.6666666666666666</v>
      </c>
      <c r="M19" s="43">
        <f t="shared" si="3"/>
        <v>1</v>
      </c>
      <c r="N19" s="45">
        <f t="shared" si="4"/>
        <v>1.3333333333333333</v>
      </c>
    </row>
    <row r="20" spans="1:14" s="38" customFormat="1" ht="13.5" customHeight="1">
      <c r="A20" s="37" t="s">
        <v>59</v>
      </c>
      <c r="B20" s="38" t="s">
        <v>21</v>
      </c>
      <c r="C20" s="38">
        <f>SUM('Game 1:Game n'!C20)</f>
        <v>13</v>
      </c>
      <c r="D20" s="38">
        <f>SUM('Game 1:Game n'!D20)</f>
        <v>33</v>
      </c>
      <c r="E20" s="38">
        <f>SUM('Game 1:Game n'!E20)</f>
        <v>18</v>
      </c>
      <c r="F20" s="38">
        <f>SUM('Game 1:Game n'!F20)</f>
        <v>1</v>
      </c>
      <c r="G20" s="38">
        <f>SUM('Game 1:Game n'!G20)</f>
        <v>3</v>
      </c>
      <c r="H20" s="38">
        <f>SUM('Game 1:Game n'!H20)</f>
        <v>1</v>
      </c>
      <c r="I20" s="38">
        <f>SUM('Game 1:Game n'!I20)</f>
        <v>12</v>
      </c>
      <c r="J20" s="38">
        <f t="shared" si="0"/>
        <v>23</v>
      </c>
      <c r="K20" s="38">
        <f t="shared" si="1"/>
        <v>33</v>
      </c>
      <c r="L20" s="43">
        <f t="shared" si="2"/>
        <v>0.696969696969697</v>
      </c>
      <c r="M20" s="43">
        <f t="shared" si="3"/>
        <v>1</v>
      </c>
      <c r="N20" s="45">
        <f t="shared" si="4"/>
        <v>1.7692307692307692</v>
      </c>
    </row>
    <row r="21" spans="1:14" s="38" customFormat="1" ht="13.5" customHeight="1">
      <c r="A21" s="37" t="s">
        <v>60</v>
      </c>
      <c r="B21" s="38" t="s">
        <v>23</v>
      </c>
      <c r="C21" s="38">
        <f>SUM('Game 1:Game n'!C21)</f>
        <v>11</v>
      </c>
      <c r="D21" s="38">
        <f>SUM('Game 1:Game n'!D21)</f>
        <v>26</v>
      </c>
      <c r="E21" s="38">
        <f>SUM('Game 1:Game n'!E21)</f>
        <v>16</v>
      </c>
      <c r="F21" s="38">
        <f>SUM('Game 1:Game n'!F21)</f>
        <v>3</v>
      </c>
      <c r="G21" s="38">
        <f>SUM('Game 1:Game n'!G21)</f>
        <v>1</v>
      </c>
      <c r="H21" s="38">
        <f>SUM('Game 1:Game n'!H21)</f>
        <v>0</v>
      </c>
      <c r="I21" s="38">
        <f>SUM('Game 1:Game n'!I21)</f>
        <v>10</v>
      </c>
      <c r="J21" s="38">
        <f t="shared" si="0"/>
        <v>20</v>
      </c>
      <c r="K21" s="38">
        <f t="shared" si="1"/>
        <v>25</v>
      </c>
      <c r="L21" s="43">
        <f t="shared" si="2"/>
        <v>0.7692307692307693</v>
      </c>
      <c r="M21" s="43">
        <f t="shared" si="3"/>
        <v>0.9615384615384616</v>
      </c>
      <c r="N21" s="45">
        <f t="shared" si="4"/>
        <v>1.8181818181818181</v>
      </c>
    </row>
    <row r="22" spans="1:14" s="38" customFormat="1" ht="13.5" customHeight="1">
      <c r="A22" s="39" t="s">
        <v>76</v>
      </c>
      <c r="B22" s="40" t="s">
        <v>23</v>
      </c>
      <c r="C22" s="38">
        <f>SUM('Game 1:Game n'!C22)</f>
        <v>15</v>
      </c>
      <c r="D22" s="38">
        <f>SUM('Game 1:Game n'!D22)</f>
        <v>33</v>
      </c>
      <c r="E22" s="38">
        <f>SUM('Game 1:Game n'!E22)</f>
        <v>17</v>
      </c>
      <c r="F22" s="38">
        <f>SUM('Game 1:Game n'!F22)</f>
        <v>1</v>
      </c>
      <c r="G22" s="38">
        <f>SUM('Game 1:Game n'!G22)</f>
        <v>0</v>
      </c>
      <c r="H22" s="38">
        <f>SUM('Game 1:Game n'!H22)</f>
        <v>0</v>
      </c>
      <c r="I22" s="38">
        <f>SUM('Game 1:Game n'!I22)</f>
        <v>6</v>
      </c>
      <c r="J22" s="38">
        <f t="shared" si="0"/>
        <v>18</v>
      </c>
      <c r="K22" s="38">
        <f t="shared" si="1"/>
        <v>19</v>
      </c>
      <c r="L22" s="43">
        <f t="shared" si="2"/>
        <v>0.5454545454545454</v>
      </c>
      <c r="M22" s="43">
        <f t="shared" si="3"/>
        <v>0.5757575757575758</v>
      </c>
      <c r="N22" s="45">
        <f t="shared" si="4"/>
        <v>1.2</v>
      </c>
    </row>
    <row r="23" spans="1:14" s="38" customFormat="1" ht="13.5" customHeight="1">
      <c r="A23" s="39" t="s">
        <v>77</v>
      </c>
      <c r="B23" s="40" t="s">
        <v>21</v>
      </c>
      <c r="C23" s="38">
        <f>SUM('Game 1:Game n'!C23)</f>
        <v>15</v>
      </c>
      <c r="D23" s="38">
        <f>SUM('Game 1:Game n'!D23)</f>
        <v>42</v>
      </c>
      <c r="E23" s="38">
        <f>SUM('Game 1:Game n'!E23)</f>
        <v>22</v>
      </c>
      <c r="F23" s="38">
        <f>SUM('Game 1:Game n'!F23)</f>
        <v>3</v>
      </c>
      <c r="G23" s="38">
        <f>SUM('Game 1:Game n'!G23)</f>
        <v>0</v>
      </c>
      <c r="H23" s="38">
        <f>SUM('Game 1:Game n'!H23)</f>
        <v>2</v>
      </c>
      <c r="I23" s="38">
        <f>SUM('Game 1:Game n'!I23)</f>
        <v>15</v>
      </c>
      <c r="J23" s="38">
        <f t="shared" si="0"/>
        <v>27</v>
      </c>
      <c r="K23" s="38">
        <f t="shared" si="1"/>
        <v>36</v>
      </c>
      <c r="L23" s="43">
        <f t="shared" si="2"/>
        <v>0.6428571428571429</v>
      </c>
      <c r="M23" s="43">
        <f t="shared" si="3"/>
        <v>0.8571428571428571</v>
      </c>
      <c r="N23" s="45">
        <f t="shared" si="4"/>
        <v>1.8</v>
      </c>
    </row>
    <row r="24" spans="1:14" s="38" customFormat="1" ht="13.5" customHeight="1">
      <c r="A24" s="39" t="s">
        <v>78</v>
      </c>
      <c r="B24" s="40" t="s">
        <v>23</v>
      </c>
      <c r="C24" s="38">
        <f>SUM('Game 1:Game n'!C24)</f>
        <v>1</v>
      </c>
      <c r="D24" s="38">
        <f>SUM('Game 1:Game n'!D24)</f>
        <v>2</v>
      </c>
      <c r="E24" s="38">
        <f>SUM('Game 1:Game n'!E24)</f>
        <v>2</v>
      </c>
      <c r="F24" s="38">
        <f>SUM('Game 1:Game n'!F24)</f>
        <v>0</v>
      </c>
      <c r="G24" s="38">
        <f>SUM('Game 1:Game n'!G24)</f>
        <v>0</v>
      </c>
      <c r="H24" s="38">
        <f>SUM('Game 1:Game n'!H24)</f>
        <v>0</v>
      </c>
      <c r="I24" s="38">
        <f>SUM('Game 1:Game n'!I24)</f>
        <v>0</v>
      </c>
      <c r="J24" s="38">
        <f t="shared" si="0"/>
        <v>2</v>
      </c>
      <c r="K24" s="38">
        <f t="shared" si="1"/>
        <v>2</v>
      </c>
      <c r="L24" s="43">
        <f t="shared" si="2"/>
        <v>1</v>
      </c>
      <c r="M24" s="43">
        <f t="shared" si="3"/>
        <v>1</v>
      </c>
      <c r="N24" s="45">
        <f t="shared" si="4"/>
        <v>2</v>
      </c>
    </row>
    <row r="25" spans="1:14" s="38" customFormat="1" ht="13.5" customHeight="1">
      <c r="A25" s="41" t="s">
        <v>106</v>
      </c>
      <c r="B25" s="42" t="s">
        <v>21</v>
      </c>
      <c r="C25" s="38">
        <f>SUM('Game 1:Game n'!C25)</f>
        <v>1</v>
      </c>
      <c r="D25" s="38">
        <f>SUM('Game 1:Game n'!D25)</f>
        <v>3</v>
      </c>
      <c r="E25" s="38">
        <f>SUM('Game 1:Game n'!E25)</f>
        <v>2</v>
      </c>
      <c r="F25" s="38">
        <f>SUM('Game 1:Game n'!F25)</f>
        <v>0</v>
      </c>
      <c r="G25" s="38">
        <f>SUM('Game 1:Game n'!G25)</f>
        <v>0</v>
      </c>
      <c r="H25" s="38">
        <f>SUM('Game 1:Game n'!H25)</f>
        <v>1</v>
      </c>
      <c r="I25" s="38">
        <f>SUM('Game 1:Game n'!I25)</f>
        <v>2</v>
      </c>
      <c r="J25" s="38">
        <f t="shared" si="0"/>
        <v>3</v>
      </c>
      <c r="K25" s="38">
        <f t="shared" si="1"/>
        <v>6</v>
      </c>
      <c r="L25" s="43">
        <f t="shared" si="2"/>
        <v>1</v>
      </c>
      <c r="M25" s="43">
        <f t="shared" si="3"/>
        <v>2</v>
      </c>
      <c r="N25" s="45">
        <f t="shared" si="4"/>
        <v>3</v>
      </c>
    </row>
    <row r="26" spans="1:14" s="38" customFormat="1" ht="13.5" customHeight="1">
      <c r="A26" s="51" t="s">
        <v>107</v>
      </c>
      <c r="B26" s="51" t="s">
        <v>23</v>
      </c>
      <c r="C26" s="38">
        <f>SUM('Game 1:Game n'!C26)</f>
        <v>1</v>
      </c>
      <c r="D26" s="38">
        <f>SUM('Game 1:Game n'!D26)</f>
        <v>2</v>
      </c>
      <c r="E26" s="38">
        <f>SUM('Game 1:Game n'!E26)</f>
        <v>1</v>
      </c>
      <c r="F26" s="38">
        <f>SUM('Game 1:Game n'!F26)</f>
        <v>0</v>
      </c>
      <c r="G26" s="38">
        <f>SUM('Game 1:Game n'!G26)</f>
        <v>0</v>
      </c>
      <c r="H26" s="38">
        <f>SUM('Game 1:Game n'!H26)</f>
        <v>0</v>
      </c>
      <c r="I26" s="38">
        <f>SUM('Game 1:Game n'!I26)</f>
        <v>0</v>
      </c>
      <c r="J26" s="38">
        <f t="shared" si="0"/>
        <v>1</v>
      </c>
      <c r="K26" s="38">
        <f t="shared" si="1"/>
        <v>1</v>
      </c>
      <c r="L26" s="43">
        <f t="shared" si="2"/>
        <v>0.5</v>
      </c>
      <c r="M26" s="43">
        <f t="shared" si="3"/>
        <v>0.5</v>
      </c>
      <c r="N26" s="45">
        <f t="shared" si="4"/>
        <v>1</v>
      </c>
    </row>
    <row r="27" spans="1:14" s="38" customFormat="1" ht="13.5" customHeight="1">
      <c r="A27" s="51" t="s">
        <v>110</v>
      </c>
      <c r="B27" s="51" t="s">
        <v>21</v>
      </c>
      <c r="C27" s="38">
        <f>SUM('Game 1:Game n'!C27)</f>
        <v>2</v>
      </c>
      <c r="D27" s="38">
        <f>SUM('Game 1:Game n'!D27)</f>
        <v>4</v>
      </c>
      <c r="E27" s="38">
        <f>SUM('Game 1:Game n'!E27)</f>
        <v>1</v>
      </c>
      <c r="F27" s="38">
        <f>SUM('Game 1:Game n'!F27)</f>
        <v>0</v>
      </c>
      <c r="G27" s="38">
        <f>SUM('Game 1:Game n'!G27)</f>
        <v>0</v>
      </c>
      <c r="H27" s="38">
        <f>SUM('Game 1:Game n'!H27)</f>
        <v>0</v>
      </c>
      <c r="I27" s="38">
        <f>SUM('Game 1:Game n'!I27)</f>
        <v>0</v>
      </c>
      <c r="J27" s="38">
        <f t="shared" si="0"/>
        <v>1</v>
      </c>
      <c r="K27" s="38">
        <f t="shared" si="1"/>
        <v>1</v>
      </c>
      <c r="L27" s="43">
        <f t="shared" si="2"/>
        <v>0.25</v>
      </c>
      <c r="M27" s="43">
        <f t="shared" si="3"/>
        <v>0.25</v>
      </c>
      <c r="N27" s="45">
        <f t="shared" si="4"/>
        <v>0.5</v>
      </c>
    </row>
    <row r="28" spans="1:14" s="38" customFormat="1" ht="13.5" customHeight="1">
      <c r="A28" s="51" t="s">
        <v>104</v>
      </c>
      <c r="B28" s="51" t="s">
        <v>21</v>
      </c>
      <c r="C28" s="38">
        <f>SUM('Game 1:Game n'!C28)</f>
        <v>4</v>
      </c>
      <c r="D28" s="38">
        <f>SUM('Game 1:Game n'!D28)</f>
        <v>8</v>
      </c>
      <c r="E28" s="38">
        <f>SUM('Game 1:Game n'!E28)</f>
        <v>2</v>
      </c>
      <c r="F28" s="38">
        <f>SUM('Game 1:Game n'!F28)</f>
        <v>1</v>
      </c>
      <c r="G28" s="38">
        <f>SUM('Game 1:Game n'!G28)</f>
        <v>0</v>
      </c>
      <c r="H28" s="38">
        <f>SUM('Game 1:Game n'!H28)</f>
        <v>0</v>
      </c>
      <c r="I28" s="38">
        <f>SUM('Game 1:Game n'!I28)</f>
        <v>3</v>
      </c>
      <c r="J28" s="38">
        <f t="shared" si="0"/>
        <v>3</v>
      </c>
      <c r="K28" s="38">
        <f t="shared" si="1"/>
        <v>4</v>
      </c>
      <c r="L28" s="43">
        <f t="shared" si="2"/>
        <v>0.375</v>
      </c>
      <c r="M28" s="43">
        <f t="shared" si="3"/>
        <v>0.5</v>
      </c>
      <c r="N28" s="45">
        <f t="shared" si="4"/>
        <v>0.75</v>
      </c>
    </row>
    <row r="29" spans="1:14" s="38" customFormat="1" ht="13.5" customHeight="1">
      <c r="A29" s="51" t="s">
        <v>114</v>
      </c>
      <c r="B29" s="51" t="s">
        <v>21</v>
      </c>
      <c r="C29" s="38">
        <f>SUM('Game 1:Game n'!C29)</f>
        <v>1</v>
      </c>
      <c r="D29" s="38">
        <f>SUM('Game 1:Game n'!D29)</f>
        <v>2</v>
      </c>
      <c r="E29" s="38">
        <f>SUM('Game 1:Game n'!E29)</f>
        <v>1</v>
      </c>
      <c r="F29" s="38">
        <f>SUM('Game 1:Game n'!F29)</f>
        <v>0</v>
      </c>
      <c r="G29" s="38">
        <f>SUM('Game 1:Game n'!G29)</f>
        <v>0</v>
      </c>
      <c r="H29" s="38">
        <f>SUM('Game 1:Game n'!H29)</f>
        <v>0</v>
      </c>
      <c r="I29" s="38">
        <f>SUM('Game 1:Game n'!I29)</f>
        <v>1</v>
      </c>
      <c r="J29" s="38">
        <f t="shared" si="0"/>
        <v>1</v>
      </c>
      <c r="K29" s="38">
        <f t="shared" si="1"/>
        <v>1</v>
      </c>
      <c r="L29" s="43">
        <f t="shared" si="2"/>
        <v>0.5</v>
      </c>
      <c r="M29" s="43">
        <f t="shared" si="3"/>
        <v>0.5</v>
      </c>
      <c r="N29" s="45">
        <f t="shared" si="4"/>
        <v>1</v>
      </c>
    </row>
    <row r="30" spans="1:14" s="38" customFormat="1" ht="13.5" customHeight="1">
      <c r="A30" s="51" t="s">
        <v>112</v>
      </c>
      <c r="B30" s="51" t="s">
        <v>21</v>
      </c>
      <c r="C30" s="38">
        <f>SUM('Game 1:Game n'!C30)</f>
        <v>1</v>
      </c>
      <c r="D30" s="38">
        <f>SUM('Game 1:Game n'!D30)</f>
        <v>2</v>
      </c>
      <c r="E30" s="38">
        <f>SUM('Game 1:Game n'!E30)</f>
        <v>0</v>
      </c>
      <c r="F30" s="38">
        <f>SUM('Game 1:Game n'!F30)</f>
        <v>1</v>
      </c>
      <c r="G30" s="38">
        <f>SUM('Game 1:Game n'!G30)</f>
        <v>0</v>
      </c>
      <c r="H30" s="38">
        <f>SUM('Game 1:Game n'!H30)</f>
        <v>0</v>
      </c>
      <c r="I30" s="38">
        <f>SUM('Game 1:Game n'!I30)</f>
        <v>1</v>
      </c>
      <c r="J30" s="38">
        <f t="shared" si="0"/>
        <v>1</v>
      </c>
      <c r="K30" s="38">
        <f t="shared" si="1"/>
        <v>2</v>
      </c>
      <c r="L30" s="43">
        <f t="shared" si="2"/>
        <v>0.5</v>
      </c>
      <c r="M30" s="43">
        <f t="shared" si="3"/>
        <v>1</v>
      </c>
      <c r="N30" s="45">
        <f t="shared" si="4"/>
        <v>1</v>
      </c>
    </row>
    <row r="31" spans="1:14" s="40" customFormat="1" ht="13.5" customHeight="1">
      <c r="A31" s="51" t="s">
        <v>105</v>
      </c>
      <c r="B31" s="51" t="s">
        <v>21</v>
      </c>
      <c r="C31" s="38">
        <f>SUM('Game 1:Game n'!C31)</f>
        <v>3</v>
      </c>
      <c r="D31" s="38">
        <f>SUM('Game 1:Game n'!D31)</f>
        <v>6</v>
      </c>
      <c r="E31" s="38">
        <f>SUM('Game 1:Game n'!E31)</f>
        <v>3</v>
      </c>
      <c r="F31" s="38">
        <f>SUM('Game 1:Game n'!F31)</f>
        <v>0</v>
      </c>
      <c r="G31" s="38">
        <f>SUM('Game 1:Game n'!G31)</f>
        <v>0</v>
      </c>
      <c r="H31" s="38">
        <f>SUM('Game 1:Game n'!H31)</f>
        <v>0</v>
      </c>
      <c r="I31" s="38">
        <f>SUM('Game 1:Game n'!I31)</f>
        <v>1</v>
      </c>
      <c r="J31" s="38">
        <f t="shared" si="0"/>
        <v>3</v>
      </c>
      <c r="K31" s="38">
        <f t="shared" si="1"/>
        <v>3</v>
      </c>
      <c r="L31" s="43">
        <f t="shared" si="2"/>
        <v>0.5</v>
      </c>
      <c r="M31" s="43">
        <f t="shared" si="3"/>
        <v>0.5</v>
      </c>
      <c r="N31" s="45">
        <f t="shared" si="4"/>
        <v>1</v>
      </c>
    </row>
    <row r="32" spans="1:14" ht="13.5" customHeight="1">
      <c r="A32" t="s">
        <v>61</v>
      </c>
      <c r="B32" t="s">
        <v>21</v>
      </c>
      <c r="C32" s="38">
        <f>SUM('Game 1:Game n'!C32)</f>
        <v>2</v>
      </c>
      <c r="D32" s="38">
        <f>SUM('Game 1:Game n'!D32)</f>
        <v>5</v>
      </c>
      <c r="E32" s="38">
        <f>SUM('Game 1:Game n'!E32)</f>
        <v>5</v>
      </c>
      <c r="F32" s="38">
        <f>SUM('Game 1:Game n'!F32)</f>
        <v>0</v>
      </c>
      <c r="G32" s="38">
        <f>SUM('Game 1:Game n'!G32)</f>
        <v>0</v>
      </c>
      <c r="H32" s="38">
        <f>SUM('Game 1:Game n'!H32)</f>
        <v>0</v>
      </c>
      <c r="I32" s="38">
        <f>SUM('Game 1:Game n'!I32)</f>
        <v>3</v>
      </c>
      <c r="J32" s="38">
        <f>E32+F32+G32+H32</f>
        <v>5</v>
      </c>
      <c r="K32" s="38">
        <f>E32+2*F32+3*G32+4*H32</f>
        <v>5</v>
      </c>
      <c r="L32" s="43">
        <f>IF(D32&lt;&gt;0,J32/D32,0)</f>
        <v>1</v>
      </c>
      <c r="M32" s="43">
        <f>IF(D32&lt;&gt;0,K32/D32,0)</f>
        <v>1</v>
      </c>
      <c r="N32" s="45">
        <f>IF(C32&lt;&gt;0,J32/C32,0)</f>
        <v>2.5</v>
      </c>
    </row>
    <row r="33" spans="2:14" ht="13.5" customHeight="1">
      <c r="B33"/>
      <c r="C33"/>
      <c r="D33"/>
      <c r="E33"/>
      <c r="F33"/>
      <c r="G33"/>
      <c r="H33"/>
      <c r="I33"/>
      <c r="J33"/>
      <c r="K33"/>
      <c r="L33"/>
      <c r="M33"/>
      <c r="N33"/>
    </row>
    <row r="34" spans="1:14" s="40" customFormat="1" ht="13.5" customHeight="1">
      <c r="A34" s="52" t="s">
        <v>44</v>
      </c>
      <c r="B34" s="53" t="s">
        <v>25</v>
      </c>
      <c r="C34" s="38">
        <f>SUM('Game 1:Game n'!C34)</f>
        <v>10</v>
      </c>
      <c r="D34" s="38">
        <f>SUM('Game 1:Game n'!D34)</f>
        <v>24</v>
      </c>
      <c r="E34" s="38">
        <f>SUM('Game 1:Game n'!E34)</f>
        <v>10</v>
      </c>
      <c r="F34" s="38">
        <f>SUM('Game 1:Game n'!F34)</f>
        <v>1</v>
      </c>
      <c r="G34" s="38">
        <f>SUM('Game 1:Game n'!G34)</f>
        <v>0</v>
      </c>
      <c r="H34" s="38">
        <f>SUM('Game 1:Game n'!H34)</f>
        <v>0</v>
      </c>
      <c r="I34" s="38">
        <f>SUM('Game 1:Game n'!I34)</f>
        <v>4</v>
      </c>
      <c r="J34" s="38">
        <f t="shared" si="0"/>
        <v>11</v>
      </c>
      <c r="K34" s="38">
        <f t="shared" si="1"/>
        <v>12</v>
      </c>
      <c r="L34" s="43">
        <f t="shared" si="2"/>
        <v>0.4583333333333333</v>
      </c>
      <c r="M34" s="43">
        <f t="shared" si="3"/>
        <v>0.5</v>
      </c>
      <c r="N34" s="45">
        <f t="shared" si="4"/>
        <v>1.1</v>
      </c>
    </row>
    <row r="35" spans="1:14" s="40" customFormat="1" ht="13.5" customHeight="1">
      <c r="A35" s="37" t="s">
        <v>48</v>
      </c>
      <c r="B35" s="38" t="s">
        <v>25</v>
      </c>
      <c r="C35" s="38">
        <f>SUM('Game 1:Game n'!C35)</f>
        <v>6</v>
      </c>
      <c r="D35" s="38">
        <f>SUM('Game 1:Game n'!D35)</f>
        <v>14</v>
      </c>
      <c r="E35" s="38">
        <f>SUM('Game 1:Game n'!E35)</f>
        <v>4</v>
      </c>
      <c r="F35" s="38">
        <f>SUM('Game 1:Game n'!F35)</f>
        <v>0</v>
      </c>
      <c r="G35" s="38">
        <f>SUM('Game 1:Game n'!G35)</f>
        <v>0</v>
      </c>
      <c r="H35" s="38">
        <f>SUM('Game 1:Game n'!H35)</f>
        <v>0</v>
      </c>
      <c r="I35" s="38">
        <f>SUM('Game 1:Game n'!I35)</f>
        <v>3</v>
      </c>
      <c r="J35" s="38">
        <f t="shared" si="0"/>
        <v>4</v>
      </c>
      <c r="K35" s="38">
        <f t="shared" si="1"/>
        <v>4</v>
      </c>
      <c r="L35" s="43">
        <f t="shared" si="2"/>
        <v>0.2857142857142857</v>
      </c>
      <c r="M35" s="43">
        <f t="shared" si="3"/>
        <v>0.2857142857142857</v>
      </c>
      <c r="N35" s="45">
        <f t="shared" si="4"/>
        <v>0.6666666666666666</v>
      </c>
    </row>
    <row r="36" spans="1:14" s="40" customFormat="1" ht="13.5" customHeight="1">
      <c r="A36" s="37" t="s">
        <v>49</v>
      </c>
      <c r="B36" s="38" t="s">
        <v>25</v>
      </c>
      <c r="C36" s="38">
        <f>SUM('Game 1:Game n'!C36)</f>
        <v>7</v>
      </c>
      <c r="D36" s="38">
        <f>SUM('Game 1:Game n'!D36)</f>
        <v>17</v>
      </c>
      <c r="E36" s="38">
        <f>SUM('Game 1:Game n'!E36)</f>
        <v>12</v>
      </c>
      <c r="F36" s="38">
        <f>SUM('Game 1:Game n'!F36)</f>
        <v>0</v>
      </c>
      <c r="G36" s="38">
        <f>SUM('Game 1:Game n'!G36)</f>
        <v>0</v>
      </c>
      <c r="H36" s="38">
        <f>SUM('Game 1:Game n'!H36)</f>
        <v>0</v>
      </c>
      <c r="I36" s="38">
        <f>SUM('Game 1:Game n'!I36)</f>
        <v>9</v>
      </c>
      <c r="J36" s="38">
        <f t="shared" si="0"/>
        <v>12</v>
      </c>
      <c r="K36" s="38">
        <f t="shared" si="1"/>
        <v>12</v>
      </c>
      <c r="L36" s="43">
        <f t="shared" si="2"/>
        <v>0.7058823529411765</v>
      </c>
      <c r="M36" s="43">
        <f t="shared" si="3"/>
        <v>0.7058823529411765</v>
      </c>
      <c r="N36" s="45">
        <f t="shared" si="4"/>
        <v>1.7142857142857142</v>
      </c>
    </row>
    <row r="37" spans="1:14" s="40" customFormat="1" ht="13.5" customHeight="1">
      <c r="A37" s="39" t="s">
        <v>54</v>
      </c>
      <c r="B37" s="40" t="s">
        <v>25</v>
      </c>
      <c r="C37" s="38">
        <f>SUM('Game 1:Game n'!C37)</f>
        <v>10</v>
      </c>
      <c r="D37" s="38">
        <f>SUM('Game 1:Game n'!D37)</f>
        <v>25</v>
      </c>
      <c r="E37" s="38">
        <f>SUM('Game 1:Game n'!E37)</f>
        <v>12</v>
      </c>
      <c r="F37" s="38">
        <f>SUM('Game 1:Game n'!F37)</f>
        <v>1</v>
      </c>
      <c r="G37" s="38">
        <f>SUM('Game 1:Game n'!G37)</f>
        <v>0</v>
      </c>
      <c r="H37" s="38">
        <f>SUM('Game 1:Game n'!H37)</f>
        <v>0</v>
      </c>
      <c r="I37" s="38">
        <f>SUM('Game 1:Game n'!I37)</f>
        <v>7</v>
      </c>
      <c r="J37" s="38">
        <f t="shared" si="0"/>
        <v>13</v>
      </c>
      <c r="K37" s="38">
        <f t="shared" si="1"/>
        <v>14</v>
      </c>
      <c r="L37" s="43">
        <f t="shared" si="2"/>
        <v>0.52</v>
      </c>
      <c r="M37" s="43">
        <f t="shared" si="3"/>
        <v>0.56</v>
      </c>
      <c r="N37" s="45">
        <f t="shared" si="4"/>
        <v>1.3</v>
      </c>
    </row>
    <row r="38" spans="1:14" s="40" customFormat="1" ht="13.5" customHeight="1">
      <c r="A38" s="39" t="s">
        <v>57</v>
      </c>
      <c r="B38" s="40" t="s">
        <v>25</v>
      </c>
      <c r="C38" s="38">
        <f>SUM('Game 1:Game n'!C38)</f>
        <v>9</v>
      </c>
      <c r="D38" s="38">
        <f>SUM('Game 1:Game n'!D38)</f>
        <v>20</v>
      </c>
      <c r="E38" s="38">
        <f>SUM('Game 1:Game n'!E38)</f>
        <v>11</v>
      </c>
      <c r="F38" s="38">
        <f>SUM('Game 1:Game n'!F38)</f>
        <v>0</v>
      </c>
      <c r="G38" s="38">
        <f>SUM('Game 1:Game n'!G38)</f>
        <v>0</v>
      </c>
      <c r="H38" s="38">
        <f>SUM('Game 1:Game n'!H38)</f>
        <v>0</v>
      </c>
      <c r="I38" s="38">
        <f>SUM('Game 1:Game n'!I38)</f>
        <v>2</v>
      </c>
      <c r="J38" s="38">
        <f t="shared" si="0"/>
        <v>11</v>
      </c>
      <c r="K38" s="38">
        <f t="shared" si="1"/>
        <v>11</v>
      </c>
      <c r="L38" s="43">
        <f t="shared" si="2"/>
        <v>0.55</v>
      </c>
      <c r="M38" s="43">
        <f t="shared" si="3"/>
        <v>0.55</v>
      </c>
      <c r="N38" s="45">
        <f t="shared" si="4"/>
        <v>1.2222222222222223</v>
      </c>
    </row>
    <row r="39" spans="1:14" s="40" customFormat="1" ht="13.5" customHeight="1">
      <c r="A39" s="37" t="s">
        <v>103</v>
      </c>
      <c r="B39" s="40" t="s">
        <v>25</v>
      </c>
      <c r="C39" s="38">
        <f>SUM('Game 1:Game n'!C39)</f>
        <v>6</v>
      </c>
      <c r="D39" s="38">
        <f>SUM('Game 1:Game n'!D39)</f>
        <v>14</v>
      </c>
      <c r="E39" s="38">
        <f>SUM('Game 1:Game n'!E39)</f>
        <v>6</v>
      </c>
      <c r="F39" s="38">
        <f>SUM('Game 1:Game n'!F39)</f>
        <v>2</v>
      </c>
      <c r="G39" s="38">
        <f>SUM('Game 1:Game n'!G39)</f>
        <v>0</v>
      </c>
      <c r="H39" s="38">
        <f>SUM('Game 1:Game n'!H39)</f>
        <v>0</v>
      </c>
      <c r="I39" s="38">
        <f>SUM('Game 1:Game n'!I39)</f>
        <v>6</v>
      </c>
      <c r="J39" s="38">
        <f t="shared" si="0"/>
        <v>8</v>
      </c>
      <c r="K39" s="38">
        <f t="shared" si="1"/>
        <v>10</v>
      </c>
      <c r="L39" s="43">
        <f t="shared" si="2"/>
        <v>0.5714285714285714</v>
      </c>
      <c r="M39" s="43">
        <f t="shared" si="3"/>
        <v>0.7142857142857143</v>
      </c>
      <c r="N39" s="45">
        <f t="shared" si="4"/>
        <v>1.3333333333333333</v>
      </c>
    </row>
    <row r="40" spans="1:14" s="40" customFormat="1" ht="13.5" customHeight="1">
      <c r="A40" s="39" t="s">
        <v>109</v>
      </c>
      <c r="B40" s="40" t="s">
        <v>25</v>
      </c>
      <c r="C40" s="38">
        <f>SUM('Game 1:Game n'!C40)</f>
        <v>1</v>
      </c>
      <c r="D40" s="38">
        <f>SUM('Game 1:Game n'!D40)</f>
        <v>3</v>
      </c>
      <c r="E40" s="38">
        <f>SUM('Game 1:Game n'!E40)</f>
        <v>0</v>
      </c>
      <c r="F40" s="38">
        <f>SUM('Game 1:Game n'!F40)</f>
        <v>0</v>
      </c>
      <c r="G40" s="38">
        <f>SUM('Game 1:Game n'!G40)</f>
        <v>0</v>
      </c>
      <c r="H40" s="38">
        <f>SUM('Game 1:Game n'!H40)</f>
        <v>0</v>
      </c>
      <c r="I40" s="38">
        <f>SUM('Game 1:Game n'!I40)</f>
        <v>0</v>
      </c>
      <c r="J40" s="38">
        <f t="shared" si="0"/>
        <v>0</v>
      </c>
      <c r="K40" s="38">
        <f t="shared" si="1"/>
        <v>0</v>
      </c>
      <c r="L40" s="43">
        <f t="shared" si="2"/>
        <v>0</v>
      </c>
      <c r="M40" s="43">
        <f t="shared" si="3"/>
        <v>0</v>
      </c>
      <c r="N40" s="45">
        <f t="shared" si="4"/>
        <v>0</v>
      </c>
    </row>
    <row r="41" spans="1:14" s="40" customFormat="1" ht="13.5" customHeight="1">
      <c r="A41" s="39" t="s">
        <v>108</v>
      </c>
      <c r="B41" s="40" t="s">
        <v>25</v>
      </c>
      <c r="C41" s="38">
        <f>SUM('Game 1:Game n'!C41)</f>
        <v>1</v>
      </c>
      <c r="D41" s="38">
        <f>SUM('Game 1:Game n'!D41)</f>
        <v>3</v>
      </c>
      <c r="E41" s="38">
        <f>SUM('Game 1:Game n'!E41)</f>
        <v>0</v>
      </c>
      <c r="F41" s="38">
        <f>SUM('Game 1:Game n'!F41)</f>
        <v>0</v>
      </c>
      <c r="G41" s="38">
        <f>SUM('Game 1:Game n'!G41)</f>
        <v>0</v>
      </c>
      <c r="H41" s="38">
        <f>SUM('Game 1:Game n'!H41)</f>
        <v>0</v>
      </c>
      <c r="I41" s="38">
        <f>SUM('Game 1:Game n'!I41)</f>
        <v>0</v>
      </c>
      <c r="J41" s="38">
        <f t="shared" si="0"/>
        <v>0</v>
      </c>
      <c r="K41" s="38">
        <f t="shared" si="1"/>
        <v>0</v>
      </c>
      <c r="L41" s="43">
        <f t="shared" si="2"/>
        <v>0</v>
      </c>
      <c r="M41" s="43">
        <f t="shared" si="3"/>
        <v>0</v>
      </c>
      <c r="N41" s="45">
        <f t="shared" si="4"/>
        <v>0</v>
      </c>
    </row>
    <row r="42" spans="1:14" s="40" customFormat="1" ht="13.5" customHeight="1">
      <c r="A42" s="37" t="s">
        <v>111</v>
      </c>
      <c r="B42" s="40" t="s">
        <v>25</v>
      </c>
      <c r="C42" s="38">
        <f>SUM('Game 1:Game n'!C42)</f>
        <v>1</v>
      </c>
      <c r="D42" s="38">
        <f>SUM('Game 1:Game n'!D42)</f>
        <v>2</v>
      </c>
      <c r="E42" s="38">
        <f>SUM('Game 1:Game n'!E42)</f>
        <v>1</v>
      </c>
      <c r="F42" s="38">
        <f>SUM('Game 1:Game n'!F42)</f>
        <v>0</v>
      </c>
      <c r="G42" s="38">
        <f>SUM('Game 1:Game n'!G42)</f>
        <v>0</v>
      </c>
      <c r="H42" s="38">
        <f>SUM('Game 1:Game n'!H42)</f>
        <v>0</v>
      </c>
      <c r="I42" s="38">
        <f>SUM('Game 1:Game n'!I42)</f>
        <v>0</v>
      </c>
      <c r="J42" s="38">
        <f t="shared" si="0"/>
        <v>1</v>
      </c>
      <c r="K42" s="38">
        <f t="shared" si="1"/>
        <v>1</v>
      </c>
      <c r="L42" s="43">
        <f t="shared" si="2"/>
        <v>0.5</v>
      </c>
      <c r="M42" s="43">
        <f t="shared" si="3"/>
        <v>0.5</v>
      </c>
      <c r="N42" s="45">
        <f t="shared" si="4"/>
        <v>1</v>
      </c>
    </row>
    <row r="43" spans="1:14" s="40" customFormat="1" ht="13.5" customHeight="1">
      <c r="A43" s="46" t="s">
        <v>113</v>
      </c>
      <c r="B43" s="42" t="s">
        <v>25</v>
      </c>
      <c r="C43" s="38">
        <f>SUM('Game 1:Game n'!C43)</f>
        <v>2</v>
      </c>
      <c r="D43" s="38">
        <f>SUM('Game 1:Game n'!D43)</f>
        <v>4</v>
      </c>
      <c r="E43" s="38">
        <f>SUM('Game 1:Game n'!E43)</f>
        <v>3</v>
      </c>
      <c r="F43" s="38">
        <f>SUM('Game 1:Game n'!F43)</f>
        <v>0</v>
      </c>
      <c r="G43" s="38">
        <f>SUM('Game 1:Game n'!G43)</f>
        <v>0</v>
      </c>
      <c r="H43" s="38">
        <f>SUM('Game 1:Game n'!H43)</f>
        <v>0</v>
      </c>
      <c r="I43" s="38">
        <f>SUM('Game 1:Game n'!I43)</f>
        <v>2</v>
      </c>
      <c r="J43" s="38">
        <f>E43+F43+G43+H43</f>
        <v>3</v>
      </c>
      <c r="K43" s="38">
        <f>E43+2*F43+3*G43+4*H43</f>
        <v>3</v>
      </c>
      <c r="L43" s="43">
        <f>IF(D43&lt;&gt;0,J43/D43,0)</f>
        <v>0.75</v>
      </c>
      <c r="M43" s="43">
        <f>IF(D43&lt;&gt;0,K43/D43,0)</f>
        <v>0.75</v>
      </c>
      <c r="N43" s="45">
        <f>IF(C43&lt;&gt;0,J43/C43,0)</f>
        <v>1.5</v>
      </c>
    </row>
    <row r="44" spans="1:14" s="40" customFormat="1" ht="13.5" customHeight="1">
      <c r="A44" s="46" t="s">
        <v>79</v>
      </c>
      <c r="B44" s="42" t="s">
        <v>25</v>
      </c>
      <c r="C44" s="38">
        <f>SUM('Game 1:Game n'!C44)</f>
        <v>2</v>
      </c>
      <c r="D44" s="38">
        <f>SUM('Game 1:Game n'!D44)</f>
        <v>5</v>
      </c>
      <c r="E44" s="38">
        <f>SUM('Game 1:Game n'!E44)</f>
        <v>5</v>
      </c>
      <c r="F44" s="38">
        <f>SUM('Game 1:Game n'!F44)</f>
        <v>0</v>
      </c>
      <c r="G44" s="38">
        <f>SUM('Game 1:Game n'!G44)</f>
        <v>0</v>
      </c>
      <c r="H44" s="38">
        <f>SUM('Game 1:Game n'!H44)</f>
        <v>0</v>
      </c>
      <c r="I44" s="38">
        <f>SUM('Game 1:Game n'!I44)</f>
        <v>2</v>
      </c>
      <c r="J44" s="38">
        <f t="shared" si="0"/>
        <v>5</v>
      </c>
      <c r="K44" s="38">
        <f t="shared" si="1"/>
        <v>5</v>
      </c>
      <c r="L44" s="43">
        <f t="shared" si="2"/>
        <v>1</v>
      </c>
      <c r="M44" s="43">
        <f t="shared" si="3"/>
        <v>1</v>
      </c>
      <c r="N44" s="45">
        <f t="shared" si="4"/>
        <v>2.5</v>
      </c>
    </row>
    <row r="45" spans="1:14" s="8" customFormat="1" ht="13.5" customHeight="1">
      <c r="A45" s="9"/>
      <c r="B45" s="7"/>
      <c r="C45" s="7"/>
      <c r="D45" s="7"/>
      <c r="E45" s="7"/>
      <c r="F45" s="7"/>
      <c r="G45" s="7"/>
      <c r="H45" s="7"/>
      <c r="I45" s="7"/>
      <c r="J45" s="6"/>
      <c r="K45" s="6"/>
      <c r="L45" s="10"/>
      <c r="M45" s="10"/>
      <c r="N45" s="13"/>
    </row>
    <row r="46" spans="1:14" s="8" customFormat="1" ht="13.5" customHeight="1">
      <c r="A46" s="9" t="s">
        <v>26</v>
      </c>
      <c r="B46" s="7"/>
      <c r="C46" s="7">
        <f aca="true" t="shared" si="5" ref="C46:K46">SUM(C8:C45)</f>
        <v>223</v>
      </c>
      <c r="D46" s="7">
        <f t="shared" si="5"/>
        <v>515</v>
      </c>
      <c r="E46" s="7">
        <f t="shared" si="5"/>
        <v>256</v>
      </c>
      <c r="F46" s="7">
        <f t="shared" si="5"/>
        <v>58</v>
      </c>
      <c r="G46" s="7">
        <f t="shared" si="5"/>
        <v>11</v>
      </c>
      <c r="H46" s="7">
        <f t="shared" si="5"/>
        <v>7</v>
      </c>
      <c r="I46" s="7">
        <f t="shared" si="5"/>
        <v>177</v>
      </c>
      <c r="J46" s="7">
        <f t="shared" si="5"/>
        <v>332</v>
      </c>
      <c r="K46" s="7">
        <f t="shared" si="5"/>
        <v>433</v>
      </c>
      <c r="L46" s="10">
        <f>J46/D46</f>
        <v>0.6446601941747573</v>
      </c>
      <c r="M46" s="10">
        <f>K46/D46</f>
        <v>0.8407766990291262</v>
      </c>
      <c r="N46" s="13">
        <f>J46/C46</f>
        <v>1.4887892376681615</v>
      </c>
    </row>
    <row r="48" spans="1:11" ht="13.5" customHeight="1">
      <c r="A48" s="14"/>
      <c r="B48" s="15"/>
      <c r="C48" s="16"/>
      <c r="D48" s="15"/>
      <c r="E48" s="15"/>
      <c r="F48" s="16"/>
      <c r="G48" s="17"/>
      <c r="H48" s="17"/>
      <c r="I48" s="17"/>
      <c r="J48" s="17"/>
      <c r="K48" s="18"/>
    </row>
    <row r="49" spans="1:11" ht="13.5" customHeight="1">
      <c r="A49" s="14"/>
      <c r="B49" s="18"/>
      <c r="C49" s="19"/>
      <c r="D49" s="20"/>
      <c r="E49" s="17"/>
      <c r="F49" s="18"/>
      <c r="G49" s="17"/>
      <c r="H49" s="17"/>
      <c r="I49" s="17"/>
      <c r="J49" s="17"/>
      <c r="K49" s="18"/>
    </row>
    <row r="50" spans="1:11" ht="13.5" customHeight="1">
      <c r="A50" s="14"/>
      <c r="B50" s="18"/>
      <c r="C50" s="19"/>
      <c r="D50" s="20"/>
      <c r="E50" s="17"/>
      <c r="F50" s="18"/>
      <c r="G50" s="20"/>
      <c r="H50" s="17"/>
      <c r="I50" s="17"/>
      <c r="J50" s="17"/>
      <c r="K50" s="18"/>
    </row>
    <row r="51" spans="1:11" ht="13.5" customHeight="1">
      <c r="A51" s="14"/>
      <c r="B51" s="18"/>
      <c r="C51" s="19"/>
      <c r="D51" s="20"/>
      <c r="E51" s="17"/>
      <c r="F51" s="18"/>
      <c r="G51" s="20"/>
      <c r="H51" s="17"/>
      <c r="I51" s="17"/>
      <c r="J51" s="17"/>
      <c r="K51" s="18"/>
    </row>
    <row r="52" spans="1:11" ht="13.5" customHeight="1">
      <c r="A52" s="14"/>
      <c r="B52" s="18"/>
      <c r="C52" s="19"/>
      <c r="D52" s="20"/>
      <c r="E52" s="17"/>
      <c r="F52" s="18"/>
      <c r="G52" s="21"/>
      <c r="H52" s="17"/>
      <c r="I52" s="17"/>
      <c r="J52" s="17"/>
      <c r="K52" s="18"/>
    </row>
    <row r="53" spans="1:11" ht="13.5" customHeight="1">
      <c r="A53" s="14"/>
      <c r="B53" s="18"/>
      <c r="C53" s="19"/>
      <c r="D53" s="20"/>
      <c r="E53" s="17"/>
      <c r="F53" s="18"/>
      <c r="G53" s="20"/>
      <c r="H53" s="17"/>
      <c r="I53" s="17"/>
      <c r="J53" s="17"/>
      <c r="K53" s="18"/>
    </row>
    <row r="54" spans="1:11" ht="13.5" customHeight="1">
      <c r="A54" s="14"/>
      <c r="B54" s="18"/>
      <c r="C54" s="19"/>
      <c r="D54" s="20"/>
      <c r="E54" s="17"/>
      <c r="F54" s="18"/>
      <c r="G54" s="17"/>
      <c r="H54" s="22"/>
      <c r="I54" s="22"/>
      <c r="J54" s="17"/>
      <c r="K54" s="18"/>
    </row>
    <row r="55" spans="1:11" ht="13.5" customHeight="1">
      <c r="A55" s="14"/>
      <c r="B55" s="18"/>
      <c r="C55" s="19"/>
      <c r="D55" s="20"/>
      <c r="E55" s="17"/>
      <c r="F55" s="18"/>
      <c r="G55" s="20"/>
      <c r="H55" s="17"/>
      <c r="I55" s="17"/>
      <c r="J55" s="22"/>
      <c r="K55" s="18"/>
    </row>
    <row r="56" spans="1:11" ht="13.5" customHeight="1">
      <c r="A56" s="14"/>
      <c r="B56" s="18"/>
      <c r="C56" s="19"/>
      <c r="D56" s="20"/>
      <c r="E56" s="17"/>
      <c r="F56" s="18"/>
      <c r="G56" s="20"/>
      <c r="H56" s="17"/>
      <c r="I56" s="17"/>
      <c r="J56" s="17"/>
      <c r="K56" s="18"/>
    </row>
    <row r="57" spans="1:11" ht="13.5" customHeight="1">
      <c r="A57" s="14"/>
      <c r="B57" s="18"/>
      <c r="C57" s="19"/>
      <c r="D57" s="20"/>
      <c r="E57" s="17"/>
      <c r="F57" s="18"/>
      <c r="G57" s="20"/>
      <c r="H57" s="17"/>
      <c r="I57" s="17"/>
      <c r="J57" s="17"/>
      <c r="K57" s="18"/>
    </row>
    <row r="58" spans="1:11" ht="13.5" customHeight="1">
      <c r="A58" s="14"/>
      <c r="B58" s="18"/>
      <c r="C58" s="19"/>
      <c r="D58" s="20"/>
      <c r="E58" s="17"/>
      <c r="F58" s="18"/>
      <c r="G58" s="20"/>
      <c r="H58" s="17"/>
      <c r="I58" s="17"/>
      <c r="J58" s="18"/>
      <c r="K58" s="18"/>
    </row>
    <row r="59" spans="1:11" ht="13.5" customHeight="1">
      <c r="A59" s="14"/>
      <c r="B59" s="18"/>
      <c r="C59" s="19"/>
      <c r="D59" s="20"/>
      <c r="E59" s="17"/>
      <c r="F59" s="18"/>
      <c r="G59" s="20"/>
      <c r="H59" s="17"/>
      <c r="I59" s="17"/>
      <c r="J59" s="18"/>
      <c r="K59" s="18"/>
    </row>
    <row r="60" spans="1:11" ht="12.75">
      <c r="A60" s="14"/>
      <c r="B60" s="18"/>
      <c r="C60" s="19"/>
      <c r="D60" s="20"/>
      <c r="E60" s="17"/>
      <c r="F60" s="18"/>
      <c r="G60" s="20"/>
      <c r="H60" s="17"/>
      <c r="I60" s="17"/>
      <c r="J60" s="17"/>
      <c r="K60" s="18"/>
    </row>
    <row r="61" spans="1:11" ht="12.75">
      <c r="A61" s="14"/>
      <c r="B61" s="18"/>
      <c r="C61" s="19"/>
      <c r="D61" s="20"/>
      <c r="E61" s="17"/>
      <c r="F61" s="18"/>
      <c r="G61" s="20"/>
      <c r="H61" s="17"/>
      <c r="I61" s="17"/>
      <c r="J61" s="17"/>
      <c r="K61" s="18"/>
    </row>
    <row r="62" spans="1:11" ht="12.75">
      <c r="A62" s="14"/>
      <c r="B62" s="18"/>
      <c r="C62" s="19"/>
      <c r="D62" s="20"/>
      <c r="E62" s="17"/>
      <c r="F62" s="18"/>
      <c r="G62" s="20"/>
      <c r="H62" s="17"/>
      <c r="I62" s="17"/>
      <c r="J62" s="18"/>
      <c r="K62" s="18"/>
    </row>
    <row r="63" spans="1:11" ht="12.75">
      <c r="A63" s="14"/>
      <c r="B63" s="18"/>
      <c r="C63" s="19"/>
      <c r="D63" s="19"/>
      <c r="E63" s="19"/>
      <c r="F63" s="18"/>
      <c r="G63" s="20"/>
      <c r="H63" s="17"/>
      <c r="I63" s="17"/>
      <c r="J63" s="18"/>
      <c r="K63" s="18"/>
    </row>
    <row r="64" spans="3:10" ht="12.75">
      <c r="C64" s="23"/>
      <c r="D64" s="23"/>
      <c r="E64" s="23"/>
      <c r="F64" s="23"/>
      <c r="J64"/>
    </row>
    <row r="65" spans="1:12" ht="12.75">
      <c r="A65" s="24"/>
      <c r="B65" s="5"/>
      <c r="C65" s="5"/>
      <c r="D65" s="25"/>
      <c r="F65" s="4"/>
      <c r="G65" s="5"/>
      <c r="H65" s="5"/>
      <c r="I65" s="5"/>
      <c r="J65" s="26"/>
      <c r="K65" s="5"/>
      <c r="L65" s="27"/>
    </row>
    <row r="66" spans="1:12" ht="12.75">
      <c r="A66" s="28"/>
      <c r="D66" s="29"/>
      <c r="F66" s="28"/>
      <c r="J66"/>
      <c r="L66" s="30"/>
    </row>
    <row r="67" spans="1:12" ht="12.75">
      <c r="A67" s="28"/>
      <c r="D67" s="29"/>
      <c r="F67" s="28"/>
      <c r="J67"/>
      <c r="L67" s="30"/>
    </row>
    <row r="68" spans="1:12" ht="12.75">
      <c r="A68" s="28"/>
      <c r="D68" s="29"/>
      <c r="F68" s="28"/>
      <c r="J68"/>
      <c r="L68" s="30"/>
    </row>
    <row r="69" spans="1:12" ht="12.75">
      <c r="A69" s="28"/>
      <c r="D69" s="29"/>
      <c r="F69" s="28"/>
      <c r="J69"/>
      <c r="L69" s="30"/>
    </row>
    <row r="70" spans="1:12" ht="12.75">
      <c r="A70" s="11"/>
      <c r="D70" s="29"/>
      <c r="F70" s="31"/>
      <c r="J70"/>
      <c r="L70" s="30"/>
    </row>
    <row r="71" spans="1:12" ht="12.75">
      <c r="A71" s="28"/>
      <c r="D71" s="29"/>
      <c r="F71" s="28"/>
      <c r="J71"/>
      <c r="L71" s="30"/>
    </row>
    <row r="72" spans="1:12" ht="12.75">
      <c r="A72" s="28"/>
      <c r="D72" s="29"/>
      <c r="F72" s="28"/>
      <c r="J72"/>
      <c r="L72" s="30"/>
    </row>
    <row r="73" spans="1:12" ht="12.75">
      <c r="A73" s="11"/>
      <c r="D73" s="29"/>
      <c r="F73" s="31"/>
      <c r="J73"/>
      <c r="L73" s="30"/>
    </row>
    <row r="74" spans="1:12" ht="12.75">
      <c r="A74" s="12"/>
      <c r="B74" s="32"/>
      <c r="C74" s="32"/>
      <c r="D74" s="33"/>
      <c r="F74" s="34"/>
      <c r="G74" s="32"/>
      <c r="H74" s="32"/>
      <c r="I74" s="32"/>
      <c r="J74" s="32"/>
      <c r="K74" s="32"/>
      <c r="L74" s="35"/>
    </row>
  </sheetData>
  <printOptions/>
  <pageMargins left="0.5548611111111111" right="0.5548611111111111" top="0.4583333333333333" bottom="0.4583333333333333" header="0.5118055555555555" footer="0.5118055555555555"/>
  <pageSetup firstPageNumber="1" useFirstPageNumber="1" horizontalDpi="300" verticalDpi="300" orientation="portrait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8"/>
  <sheetViews>
    <sheetView workbookViewId="0" topLeftCell="A1">
      <selection activeCell="C53" sqref="C53"/>
    </sheetView>
  </sheetViews>
  <sheetFormatPr defaultColWidth="11.00390625" defaultRowHeight="12"/>
  <cols>
    <col min="1" max="1" width="14.875" style="0" customWidth="1"/>
    <col min="2" max="2" width="5.625" style="0" customWidth="1"/>
    <col min="3" max="3" width="5.50390625" style="0" customWidth="1"/>
    <col min="4" max="5" width="5.875" style="0" customWidth="1"/>
    <col min="6" max="6" width="6.375" style="0" customWidth="1"/>
    <col min="7" max="7" width="5.875" style="0" customWidth="1"/>
    <col min="8" max="8" width="8.50390625" style="0" customWidth="1"/>
    <col min="9" max="9" width="9.50390625" style="0" customWidth="1"/>
    <col min="10" max="10" width="8.00390625" style="0" customWidth="1"/>
    <col min="11" max="11" width="9.00390625" style="0" customWidth="1"/>
    <col min="12" max="12" width="9.125" style="0" customWidth="1"/>
    <col min="13" max="13" width="10.375" style="0" customWidth="1"/>
    <col min="14" max="14" width="8.50390625" style="0" customWidth="1"/>
  </cols>
  <sheetData>
    <row r="1" spans="1:13" ht="12.75">
      <c r="A1" s="36" t="s">
        <v>115</v>
      </c>
      <c r="B1" s="36" t="s">
        <v>119</v>
      </c>
      <c r="C1" s="1"/>
      <c r="D1" s="1"/>
      <c r="E1" s="1"/>
      <c r="F1" s="1"/>
      <c r="G1" s="1"/>
      <c r="H1" s="1"/>
      <c r="I1" s="1"/>
      <c r="J1" s="1"/>
      <c r="K1" s="2"/>
      <c r="L1" s="2"/>
      <c r="M1" s="3"/>
    </row>
    <row r="2" spans="1:13" ht="12.75">
      <c r="A2" s="36" t="s">
        <v>116</v>
      </c>
      <c r="B2" s="36" t="s">
        <v>120</v>
      </c>
      <c r="C2" s="1">
        <v>12</v>
      </c>
      <c r="D2" s="1">
        <v>10</v>
      </c>
      <c r="E2" s="1"/>
      <c r="F2" s="1"/>
      <c r="G2" s="1"/>
      <c r="H2" s="1"/>
      <c r="I2" s="1"/>
      <c r="J2" s="1"/>
      <c r="K2" s="2"/>
      <c r="L2" s="2"/>
      <c r="M2" s="3"/>
    </row>
    <row r="3" spans="1:13" ht="12.75">
      <c r="A3" s="36"/>
      <c r="B3" s="1"/>
      <c r="C3" s="1"/>
      <c r="D3" s="1"/>
      <c r="E3" s="1"/>
      <c r="F3" s="1"/>
      <c r="G3" s="1"/>
      <c r="H3" s="1"/>
      <c r="I3" s="1"/>
      <c r="J3" s="1"/>
      <c r="K3" s="2"/>
      <c r="L3" s="2"/>
      <c r="M3" s="3"/>
    </row>
    <row r="4" spans="1:13" ht="12.75">
      <c r="A4" s="36" t="s">
        <v>117</v>
      </c>
      <c r="B4" s="1">
        <v>5</v>
      </c>
      <c r="C4" s="1">
        <v>3</v>
      </c>
      <c r="D4" s="1">
        <v>1</v>
      </c>
      <c r="E4" s="1">
        <v>0</v>
      </c>
      <c r="F4" s="1">
        <v>3</v>
      </c>
      <c r="G4" s="1"/>
      <c r="H4" s="1"/>
      <c r="I4" s="1"/>
      <c r="J4" s="1"/>
      <c r="K4" s="2"/>
      <c r="L4" s="2"/>
      <c r="M4" s="3"/>
    </row>
    <row r="5" spans="1:13" ht="12.75">
      <c r="A5" s="36" t="s">
        <v>118</v>
      </c>
      <c r="B5" s="1">
        <v>2</v>
      </c>
      <c r="C5" s="1">
        <v>4</v>
      </c>
      <c r="D5" s="1">
        <v>0</v>
      </c>
      <c r="E5" s="1">
        <v>2</v>
      </c>
      <c r="F5" s="1">
        <v>1</v>
      </c>
      <c r="G5" s="1">
        <v>1</v>
      </c>
      <c r="H5" s="1"/>
      <c r="I5" s="1"/>
      <c r="J5" s="1"/>
      <c r="K5" s="2"/>
      <c r="L5" s="2"/>
      <c r="M5" s="3"/>
    </row>
    <row r="6" spans="2:13" ht="12.75">
      <c r="B6" s="1"/>
      <c r="C6" s="1"/>
      <c r="D6" s="1"/>
      <c r="E6" s="1"/>
      <c r="F6" s="1"/>
      <c r="G6" s="1"/>
      <c r="H6" s="1"/>
      <c r="I6" s="1"/>
      <c r="J6" s="1"/>
      <c r="K6" s="2"/>
      <c r="L6" s="2"/>
      <c r="M6" s="3"/>
    </row>
    <row r="7" spans="1:14" s="9" customFormat="1" ht="13.5" customHeight="1">
      <c r="A7" s="47" t="s">
        <v>42</v>
      </c>
      <c r="B7" s="48" t="s">
        <v>9</v>
      </c>
      <c r="C7" s="48" t="s">
        <v>10</v>
      </c>
      <c r="D7" s="48" t="s">
        <v>11</v>
      </c>
      <c r="E7" s="48" t="s">
        <v>12</v>
      </c>
      <c r="F7" s="48" t="s">
        <v>13</v>
      </c>
      <c r="G7" s="48" t="s">
        <v>14</v>
      </c>
      <c r="H7" s="48" t="s">
        <v>15</v>
      </c>
      <c r="I7" s="48" t="s">
        <v>43</v>
      </c>
      <c r="J7" s="48" t="s">
        <v>16</v>
      </c>
      <c r="K7" s="48" t="s">
        <v>17</v>
      </c>
      <c r="L7" s="49" t="s">
        <v>18</v>
      </c>
      <c r="M7" s="49" t="s">
        <v>19</v>
      </c>
      <c r="N7" s="50" t="s">
        <v>20</v>
      </c>
    </row>
    <row r="8" spans="1:14" s="6" customFormat="1" ht="13.5" customHeight="1">
      <c r="A8" s="37" t="s">
        <v>39</v>
      </c>
      <c r="B8" s="38" t="s">
        <v>21</v>
      </c>
      <c r="C8" s="38">
        <v>1</v>
      </c>
      <c r="D8" s="38">
        <v>2</v>
      </c>
      <c r="E8" s="38">
        <v>1</v>
      </c>
      <c r="F8" s="38">
        <v>0</v>
      </c>
      <c r="G8" s="38">
        <v>0</v>
      </c>
      <c r="H8" s="38">
        <v>0</v>
      </c>
      <c r="I8" s="38">
        <v>0</v>
      </c>
      <c r="J8" s="38">
        <f aca="true" t="shared" si="0" ref="J8:J44">E8+F8+G8+H8</f>
        <v>1</v>
      </c>
      <c r="K8" s="38">
        <f aca="true" t="shared" si="1" ref="K8:K44">E8+2*F8+3*G8+4*H8</f>
        <v>1</v>
      </c>
      <c r="L8" s="43">
        <f>IF(D8&lt;&gt;0,J8/D8,0)</f>
        <v>0.5</v>
      </c>
      <c r="M8" s="43">
        <f>IF(D8&lt;&gt;0,K8/D8,0)</f>
        <v>0.5</v>
      </c>
      <c r="N8" s="45">
        <f>IF(C8&lt;&gt;0,J8/C8,0)</f>
        <v>1</v>
      </c>
    </row>
    <row r="9" spans="1:14" s="7" customFormat="1" ht="13.5" customHeight="1">
      <c r="A9" s="37" t="s">
        <v>40</v>
      </c>
      <c r="B9" s="38" t="s">
        <v>21</v>
      </c>
      <c r="C9" s="38">
        <v>1</v>
      </c>
      <c r="D9" s="38">
        <v>2</v>
      </c>
      <c r="E9" s="38">
        <v>1</v>
      </c>
      <c r="F9" s="38">
        <v>0</v>
      </c>
      <c r="G9" s="38">
        <v>1</v>
      </c>
      <c r="H9" s="38">
        <v>0</v>
      </c>
      <c r="I9" s="38">
        <v>2</v>
      </c>
      <c r="J9" s="38">
        <f t="shared" si="0"/>
        <v>2</v>
      </c>
      <c r="K9" s="38">
        <f t="shared" si="1"/>
        <v>4</v>
      </c>
      <c r="L9" s="43">
        <f aca="true" t="shared" si="2" ref="L9:L44">IF(D9&lt;&gt;0,J9/D9,0)</f>
        <v>1</v>
      </c>
      <c r="M9" s="43">
        <f aca="true" t="shared" si="3" ref="M9:M44">IF(D9&lt;&gt;0,K9/D9,0)</f>
        <v>2</v>
      </c>
      <c r="N9" s="45">
        <f aca="true" t="shared" si="4" ref="N9:N44">IF(C9&lt;&gt;0,J9/C9,0)</f>
        <v>2</v>
      </c>
    </row>
    <row r="10" spans="1:14" s="6" customFormat="1" ht="13.5" customHeight="1">
      <c r="A10" s="37" t="s">
        <v>45</v>
      </c>
      <c r="B10" s="38" t="s">
        <v>21</v>
      </c>
      <c r="C10" s="38">
        <v>1</v>
      </c>
      <c r="D10" s="38">
        <v>2</v>
      </c>
      <c r="E10" s="38">
        <v>1</v>
      </c>
      <c r="F10" s="38">
        <v>0</v>
      </c>
      <c r="G10" s="38">
        <v>1</v>
      </c>
      <c r="H10" s="38">
        <v>0</v>
      </c>
      <c r="I10" s="38">
        <v>2</v>
      </c>
      <c r="J10" s="38">
        <f t="shared" si="0"/>
        <v>2</v>
      </c>
      <c r="K10" s="38">
        <f t="shared" si="1"/>
        <v>4</v>
      </c>
      <c r="L10" s="43">
        <f t="shared" si="2"/>
        <v>1</v>
      </c>
      <c r="M10" s="43">
        <f t="shared" si="3"/>
        <v>2</v>
      </c>
      <c r="N10" s="45">
        <f t="shared" si="4"/>
        <v>2</v>
      </c>
    </row>
    <row r="11" spans="1:14" s="7" customFormat="1" ht="13.5" customHeight="1">
      <c r="A11" s="37" t="s">
        <v>46</v>
      </c>
      <c r="B11" s="38" t="s">
        <v>21</v>
      </c>
      <c r="C11" s="38">
        <v>0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f t="shared" si="0"/>
        <v>0</v>
      </c>
      <c r="K11" s="38">
        <f t="shared" si="1"/>
        <v>0</v>
      </c>
      <c r="L11" s="43">
        <f t="shared" si="2"/>
        <v>0</v>
      </c>
      <c r="M11" s="43">
        <f t="shared" si="3"/>
        <v>0</v>
      </c>
      <c r="N11" s="45">
        <f t="shared" si="4"/>
        <v>0</v>
      </c>
    </row>
    <row r="12" spans="1:14" s="8" customFormat="1" ht="13.5" customHeight="1">
      <c r="A12" s="37" t="s">
        <v>47</v>
      </c>
      <c r="B12" s="38" t="s">
        <v>21</v>
      </c>
      <c r="C12" s="38">
        <v>1</v>
      </c>
      <c r="D12" s="38">
        <v>3</v>
      </c>
      <c r="E12" s="38">
        <v>1</v>
      </c>
      <c r="F12" s="38">
        <v>0</v>
      </c>
      <c r="G12" s="38">
        <v>0</v>
      </c>
      <c r="H12" s="38">
        <v>0</v>
      </c>
      <c r="I12" s="38">
        <v>1</v>
      </c>
      <c r="J12" s="38">
        <f t="shared" si="0"/>
        <v>1</v>
      </c>
      <c r="K12" s="38">
        <f t="shared" si="1"/>
        <v>1</v>
      </c>
      <c r="L12" s="43">
        <f t="shared" si="2"/>
        <v>0.3333333333333333</v>
      </c>
      <c r="M12" s="43">
        <f t="shared" si="3"/>
        <v>0.3333333333333333</v>
      </c>
      <c r="N12" s="45">
        <f t="shared" si="4"/>
        <v>1</v>
      </c>
    </row>
    <row r="13" spans="1:14" s="9" customFormat="1" ht="13.5" customHeight="1">
      <c r="A13" s="37" t="s">
        <v>50</v>
      </c>
      <c r="B13" s="38" t="s">
        <v>21</v>
      </c>
      <c r="C13" s="38">
        <v>1</v>
      </c>
      <c r="D13" s="38">
        <v>2</v>
      </c>
      <c r="E13" s="38">
        <v>0</v>
      </c>
      <c r="F13" s="38">
        <v>1</v>
      </c>
      <c r="G13" s="38">
        <v>0</v>
      </c>
      <c r="H13" s="38">
        <v>0</v>
      </c>
      <c r="I13" s="38">
        <v>0</v>
      </c>
      <c r="J13" s="38">
        <f t="shared" si="0"/>
        <v>1</v>
      </c>
      <c r="K13" s="38">
        <f t="shared" si="1"/>
        <v>2</v>
      </c>
      <c r="L13" s="43">
        <f t="shared" si="2"/>
        <v>0.5</v>
      </c>
      <c r="M13" s="43">
        <f t="shared" si="3"/>
        <v>1</v>
      </c>
      <c r="N13" s="45">
        <f t="shared" si="4"/>
        <v>1</v>
      </c>
    </row>
    <row r="14" spans="1:14" s="9" customFormat="1" ht="13.5" customHeight="1">
      <c r="A14" s="39" t="s">
        <v>51</v>
      </c>
      <c r="B14" s="40" t="s">
        <v>21</v>
      </c>
      <c r="C14" s="38">
        <v>0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f t="shared" si="0"/>
        <v>0</v>
      </c>
      <c r="K14" s="38">
        <f t="shared" si="1"/>
        <v>0</v>
      </c>
      <c r="L14" s="43">
        <f t="shared" si="2"/>
        <v>0</v>
      </c>
      <c r="M14" s="43">
        <f t="shared" si="3"/>
        <v>0</v>
      </c>
      <c r="N14" s="45">
        <f t="shared" si="4"/>
        <v>0</v>
      </c>
    </row>
    <row r="15" spans="1:14" s="8" customFormat="1" ht="13.5" customHeight="1">
      <c r="A15" s="37" t="s">
        <v>52</v>
      </c>
      <c r="B15" s="38" t="s">
        <v>21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f t="shared" si="0"/>
        <v>0</v>
      </c>
      <c r="K15" s="38">
        <f t="shared" si="1"/>
        <v>0</v>
      </c>
      <c r="L15" s="43">
        <f t="shared" si="2"/>
        <v>0</v>
      </c>
      <c r="M15" s="43">
        <f t="shared" si="3"/>
        <v>0</v>
      </c>
      <c r="N15" s="45">
        <f t="shared" si="4"/>
        <v>0</v>
      </c>
    </row>
    <row r="16" spans="1:14" s="9" customFormat="1" ht="13.5" customHeight="1">
      <c r="A16" s="37" t="s">
        <v>53</v>
      </c>
      <c r="B16" s="38" t="s">
        <v>23</v>
      </c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f t="shared" si="0"/>
        <v>0</v>
      </c>
      <c r="K16" s="38">
        <f t="shared" si="1"/>
        <v>0</v>
      </c>
      <c r="L16" s="43">
        <f t="shared" si="2"/>
        <v>0</v>
      </c>
      <c r="M16" s="43">
        <f t="shared" si="3"/>
        <v>0</v>
      </c>
      <c r="N16" s="45">
        <f t="shared" si="4"/>
        <v>0</v>
      </c>
    </row>
    <row r="17" spans="1:14" s="9" customFormat="1" ht="12.75">
      <c r="A17" s="37" t="s">
        <v>55</v>
      </c>
      <c r="B17" s="38" t="s">
        <v>21</v>
      </c>
      <c r="C17" s="38">
        <v>0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f t="shared" si="0"/>
        <v>0</v>
      </c>
      <c r="K17" s="38">
        <f t="shared" si="1"/>
        <v>0</v>
      </c>
      <c r="L17" s="43">
        <f t="shared" si="2"/>
        <v>0</v>
      </c>
      <c r="M17" s="43">
        <f t="shared" si="3"/>
        <v>0</v>
      </c>
      <c r="N17" s="45">
        <f t="shared" si="4"/>
        <v>0</v>
      </c>
    </row>
    <row r="18" spans="1:14" s="9" customFormat="1" ht="12.75">
      <c r="A18" s="39" t="s">
        <v>56</v>
      </c>
      <c r="B18" s="40" t="s">
        <v>23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f t="shared" si="0"/>
        <v>0</v>
      </c>
      <c r="K18" s="38">
        <f t="shared" si="1"/>
        <v>0</v>
      </c>
      <c r="L18" s="43">
        <f t="shared" si="2"/>
        <v>0</v>
      </c>
      <c r="M18" s="43">
        <f t="shared" si="3"/>
        <v>0</v>
      </c>
      <c r="N18" s="45">
        <f t="shared" si="4"/>
        <v>0</v>
      </c>
    </row>
    <row r="19" spans="1:14" s="8" customFormat="1" ht="13.5" customHeight="1">
      <c r="A19" s="39" t="s">
        <v>58</v>
      </c>
      <c r="B19" s="40" t="s">
        <v>23</v>
      </c>
      <c r="C19" s="38">
        <v>1</v>
      </c>
      <c r="D19" s="38">
        <v>2</v>
      </c>
      <c r="E19" s="38">
        <v>1</v>
      </c>
      <c r="F19" s="38">
        <v>1</v>
      </c>
      <c r="G19" s="38">
        <v>0</v>
      </c>
      <c r="H19" s="38">
        <v>0</v>
      </c>
      <c r="I19" s="38">
        <v>2</v>
      </c>
      <c r="J19" s="38">
        <f t="shared" si="0"/>
        <v>2</v>
      </c>
      <c r="K19" s="38">
        <f t="shared" si="1"/>
        <v>3</v>
      </c>
      <c r="L19" s="43">
        <f t="shared" si="2"/>
        <v>1</v>
      </c>
      <c r="M19" s="43">
        <f t="shared" si="3"/>
        <v>1.5</v>
      </c>
      <c r="N19" s="45">
        <f t="shared" si="4"/>
        <v>2</v>
      </c>
    </row>
    <row r="20" spans="1:14" s="6" customFormat="1" ht="13.5" customHeight="1">
      <c r="A20" s="37" t="s">
        <v>59</v>
      </c>
      <c r="B20" s="38" t="s">
        <v>21</v>
      </c>
      <c r="C20" s="38">
        <v>1</v>
      </c>
      <c r="D20" s="38">
        <v>3</v>
      </c>
      <c r="E20" s="38">
        <v>0</v>
      </c>
      <c r="F20" s="38">
        <v>0</v>
      </c>
      <c r="G20" s="38">
        <v>2</v>
      </c>
      <c r="H20" s="38">
        <v>0</v>
      </c>
      <c r="I20" s="38">
        <v>2</v>
      </c>
      <c r="J20" s="38">
        <f t="shared" si="0"/>
        <v>2</v>
      </c>
      <c r="K20" s="38">
        <f t="shared" si="1"/>
        <v>6</v>
      </c>
      <c r="L20" s="43">
        <f t="shared" si="2"/>
        <v>0.6666666666666666</v>
      </c>
      <c r="M20" s="43">
        <f t="shared" si="3"/>
        <v>2</v>
      </c>
      <c r="N20" s="45">
        <f t="shared" si="4"/>
        <v>2</v>
      </c>
    </row>
    <row r="21" spans="1:14" s="6" customFormat="1" ht="13.5" customHeight="1">
      <c r="A21" s="37" t="s">
        <v>60</v>
      </c>
      <c r="B21" s="38" t="s">
        <v>23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f t="shared" si="0"/>
        <v>0</v>
      </c>
      <c r="K21" s="38">
        <f t="shared" si="1"/>
        <v>0</v>
      </c>
      <c r="L21" s="43">
        <f t="shared" si="2"/>
        <v>0</v>
      </c>
      <c r="M21" s="43">
        <f t="shared" si="3"/>
        <v>0</v>
      </c>
      <c r="N21" s="45">
        <f t="shared" si="4"/>
        <v>0</v>
      </c>
    </row>
    <row r="22" spans="1:14" s="6" customFormat="1" ht="13.5" customHeight="1">
      <c r="A22" s="39" t="s">
        <v>76</v>
      </c>
      <c r="B22" s="40" t="s">
        <v>23</v>
      </c>
      <c r="C22" s="38">
        <v>1</v>
      </c>
      <c r="D22" s="38">
        <v>2</v>
      </c>
      <c r="E22" s="38">
        <v>1</v>
      </c>
      <c r="F22" s="38">
        <v>0</v>
      </c>
      <c r="G22" s="38">
        <v>0</v>
      </c>
      <c r="H22" s="38">
        <v>0</v>
      </c>
      <c r="I22" s="38">
        <v>1</v>
      </c>
      <c r="J22" s="38">
        <f t="shared" si="0"/>
        <v>1</v>
      </c>
      <c r="K22" s="38">
        <f t="shared" si="1"/>
        <v>1</v>
      </c>
      <c r="L22" s="43">
        <f t="shared" si="2"/>
        <v>0.5</v>
      </c>
      <c r="M22" s="43">
        <f t="shared" si="3"/>
        <v>0.5</v>
      </c>
      <c r="N22" s="45">
        <f t="shared" si="4"/>
        <v>1</v>
      </c>
    </row>
    <row r="23" spans="1:14" s="6" customFormat="1" ht="13.5" customHeight="1">
      <c r="A23" s="39" t="s">
        <v>77</v>
      </c>
      <c r="B23" s="40" t="s">
        <v>21</v>
      </c>
      <c r="C23" s="38">
        <v>1</v>
      </c>
      <c r="D23" s="38">
        <v>3</v>
      </c>
      <c r="E23" s="38">
        <v>3</v>
      </c>
      <c r="F23" s="38">
        <v>0</v>
      </c>
      <c r="G23" s="38">
        <v>0</v>
      </c>
      <c r="H23" s="38">
        <v>0</v>
      </c>
      <c r="I23" s="38">
        <v>1</v>
      </c>
      <c r="J23" s="38">
        <f t="shared" si="0"/>
        <v>3</v>
      </c>
      <c r="K23" s="38">
        <f t="shared" si="1"/>
        <v>3</v>
      </c>
      <c r="L23" s="43">
        <f t="shared" si="2"/>
        <v>1</v>
      </c>
      <c r="M23" s="43">
        <f t="shared" si="3"/>
        <v>1</v>
      </c>
      <c r="N23" s="45">
        <f t="shared" si="4"/>
        <v>3</v>
      </c>
    </row>
    <row r="24" spans="1:14" s="6" customFormat="1" ht="13.5" customHeight="1">
      <c r="A24" s="39" t="s">
        <v>78</v>
      </c>
      <c r="B24" s="40" t="s">
        <v>23</v>
      </c>
      <c r="C24" s="38">
        <v>1</v>
      </c>
      <c r="D24" s="38">
        <v>2</v>
      </c>
      <c r="E24" s="38">
        <v>2</v>
      </c>
      <c r="F24" s="38">
        <v>0</v>
      </c>
      <c r="G24" s="38">
        <v>0</v>
      </c>
      <c r="H24" s="38">
        <v>0</v>
      </c>
      <c r="I24" s="38">
        <v>0</v>
      </c>
      <c r="J24" s="38">
        <f t="shared" si="0"/>
        <v>2</v>
      </c>
      <c r="K24" s="38">
        <f t="shared" si="1"/>
        <v>2</v>
      </c>
      <c r="L24" s="43">
        <f t="shared" si="2"/>
        <v>1</v>
      </c>
      <c r="M24" s="43">
        <f t="shared" si="3"/>
        <v>1</v>
      </c>
      <c r="N24" s="45">
        <f t="shared" si="4"/>
        <v>2</v>
      </c>
    </row>
    <row r="25" spans="1:14" s="6" customFormat="1" ht="13.5" customHeight="1">
      <c r="A25" s="41" t="s">
        <v>106</v>
      </c>
      <c r="B25" s="42" t="s">
        <v>21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f t="shared" si="0"/>
        <v>0</v>
      </c>
      <c r="K25" s="38">
        <f t="shared" si="1"/>
        <v>0</v>
      </c>
      <c r="L25" s="43">
        <f t="shared" si="2"/>
        <v>0</v>
      </c>
      <c r="M25" s="43">
        <f t="shared" si="3"/>
        <v>0</v>
      </c>
      <c r="N25" s="45">
        <f t="shared" si="4"/>
        <v>0</v>
      </c>
    </row>
    <row r="26" spans="1:14" s="6" customFormat="1" ht="13.5" customHeight="1">
      <c r="A26" s="51" t="s">
        <v>107</v>
      </c>
      <c r="B26" s="51" t="s">
        <v>23</v>
      </c>
      <c r="C26" s="38">
        <v>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f t="shared" si="0"/>
        <v>0</v>
      </c>
      <c r="K26" s="38">
        <f t="shared" si="1"/>
        <v>0</v>
      </c>
      <c r="L26" s="43">
        <f t="shared" si="2"/>
        <v>0</v>
      </c>
      <c r="M26" s="43">
        <f t="shared" si="3"/>
        <v>0</v>
      </c>
      <c r="N26" s="45">
        <f t="shared" si="4"/>
        <v>0</v>
      </c>
    </row>
    <row r="27" spans="1:14" s="6" customFormat="1" ht="13.5" customHeight="1">
      <c r="A27" s="51" t="s">
        <v>110</v>
      </c>
      <c r="B27" s="51" t="s">
        <v>21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f t="shared" si="0"/>
        <v>0</v>
      </c>
      <c r="K27" s="38">
        <f t="shared" si="1"/>
        <v>0</v>
      </c>
      <c r="L27" s="43">
        <f t="shared" si="2"/>
        <v>0</v>
      </c>
      <c r="M27" s="43">
        <f t="shared" si="3"/>
        <v>0</v>
      </c>
      <c r="N27" s="45">
        <f t="shared" si="4"/>
        <v>0</v>
      </c>
    </row>
    <row r="28" spans="1:14" s="6" customFormat="1" ht="13.5" customHeight="1">
      <c r="A28" s="51" t="s">
        <v>104</v>
      </c>
      <c r="B28" s="51" t="s">
        <v>21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f t="shared" si="0"/>
        <v>0</v>
      </c>
      <c r="K28" s="38">
        <f t="shared" si="1"/>
        <v>0</v>
      </c>
      <c r="L28" s="43">
        <f t="shared" si="2"/>
        <v>0</v>
      </c>
      <c r="M28" s="43">
        <f t="shared" si="3"/>
        <v>0</v>
      </c>
      <c r="N28" s="45">
        <f t="shared" si="4"/>
        <v>0</v>
      </c>
    </row>
    <row r="29" spans="1:14" s="6" customFormat="1" ht="13.5" customHeight="1">
      <c r="A29" s="51" t="s">
        <v>114</v>
      </c>
      <c r="B29" s="51" t="s">
        <v>21</v>
      </c>
      <c r="C29" s="38">
        <v>0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f t="shared" si="0"/>
        <v>0</v>
      </c>
      <c r="K29" s="38">
        <f t="shared" si="1"/>
        <v>0</v>
      </c>
      <c r="L29" s="43">
        <f t="shared" si="2"/>
        <v>0</v>
      </c>
      <c r="M29" s="43">
        <f t="shared" si="3"/>
        <v>0</v>
      </c>
      <c r="N29" s="45">
        <f t="shared" si="4"/>
        <v>0</v>
      </c>
    </row>
    <row r="30" spans="1:14" s="6" customFormat="1" ht="13.5" customHeight="1">
      <c r="A30" s="51" t="s">
        <v>112</v>
      </c>
      <c r="B30" s="51" t="s">
        <v>21</v>
      </c>
      <c r="C30" s="38">
        <v>0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f t="shared" si="0"/>
        <v>0</v>
      </c>
      <c r="K30" s="38">
        <f t="shared" si="1"/>
        <v>0</v>
      </c>
      <c r="L30" s="43">
        <f t="shared" si="2"/>
        <v>0</v>
      </c>
      <c r="M30" s="43">
        <f t="shared" si="3"/>
        <v>0</v>
      </c>
      <c r="N30" s="45">
        <f t="shared" si="4"/>
        <v>0</v>
      </c>
    </row>
    <row r="31" spans="1:14" s="6" customFormat="1" ht="13.5" customHeight="1">
      <c r="A31" s="51" t="s">
        <v>105</v>
      </c>
      <c r="B31" s="51" t="s">
        <v>21</v>
      </c>
      <c r="C31" s="38">
        <v>0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f t="shared" si="0"/>
        <v>0</v>
      </c>
      <c r="K31" s="38">
        <f t="shared" si="1"/>
        <v>0</v>
      </c>
      <c r="L31" s="43">
        <f t="shared" si="2"/>
        <v>0</v>
      </c>
      <c r="M31" s="43">
        <f t="shared" si="3"/>
        <v>0</v>
      </c>
      <c r="N31" s="45">
        <f t="shared" si="4"/>
        <v>0</v>
      </c>
    </row>
    <row r="32" spans="1:14" ht="13.5" customHeight="1">
      <c r="A32" t="s">
        <v>61</v>
      </c>
      <c r="B32" t="s">
        <v>21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 s="38">
        <f>E32+F32+G32+H32</f>
        <v>0</v>
      </c>
      <c r="K32" s="38">
        <f>E32+2*F32+3*G32+4*H32</f>
        <v>0</v>
      </c>
      <c r="L32" s="43">
        <f>IF(D32&lt;&gt;0,J32/D32,0)</f>
        <v>0</v>
      </c>
      <c r="M32" s="43">
        <f>IF(D32&lt;&gt;0,K32/D32,0)</f>
        <v>0</v>
      </c>
      <c r="N32" s="45">
        <f>IF(C32&lt;&gt;0,J32/C32,0)</f>
        <v>0</v>
      </c>
    </row>
    <row r="33" ht="13.5" customHeight="1"/>
    <row r="34" spans="1:14" s="6" customFormat="1" ht="13.5" customHeight="1">
      <c r="A34" s="52" t="s">
        <v>44</v>
      </c>
      <c r="B34" s="53" t="s">
        <v>25</v>
      </c>
      <c r="C34" s="38">
        <v>1</v>
      </c>
      <c r="D34" s="38">
        <v>2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f t="shared" si="0"/>
        <v>0</v>
      </c>
      <c r="K34" s="38">
        <f t="shared" si="1"/>
        <v>0</v>
      </c>
      <c r="L34" s="43">
        <f t="shared" si="2"/>
        <v>0</v>
      </c>
      <c r="M34" s="43">
        <f t="shared" si="3"/>
        <v>0</v>
      </c>
      <c r="N34" s="45">
        <f t="shared" si="4"/>
        <v>0</v>
      </c>
    </row>
    <row r="35" spans="1:14" s="6" customFormat="1" ht="13.5" customHeight="1">
      <c r="A35" s="37" t="s">
        <v>48</v>
      </c>
      <c r="B35" s="38" t="s">
        <v>25</v>
      </c>
      <c r="C35" s="38">
        <v>1</v>
      </c>
      <c r="D35" s="38">
        <v>3</v>
      </c>
      <c r="E35" s="38">
        <v>1</v>
      </c>
      <c r="F35" s="38">
        <v>0</v>
      </c>
      <c r="G35" s="38">
        <v>0</v>
      </c>
      <c r="H35" s="38">
        <v>0</v>
      </c>
      <c r="I35" s="38">
        <v>1</v>
      </c>
      <c r="J35" s="38">
        <f t="shared" si="0"/>
        <v>1</v>
      </c>
      <c r="K35" s="38">
        <f t="shared" si="1"/>
        <v>1</v>
      </c>
      <c r="L35" s="43">
        <f t="shared" si="2"/>
        <v>0.3333333333333333</v>
      </c>
      <c r="M35" s="43">
        <f t="shared" si="3"/>
        <v>0.3333333333333333</v>
      </c>
      <c r="N35" s="45">
        <f t="shared" si="4"/>
        <v>1</v>
      </c>
    </row>
    <row r="36" spans="1:14" s="6" customFormat="1" ht="13.5" customHeight="1">
      <c r="A36" s="37" t="s">
        <v>49</v>
      </c>
      <c r="B36" s="38" t="s">
        <v>25</v>
      </c>
      <c r="C36" s="38">
        <v>0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f t="shared" si="0"/>
        <v>0</v>
      </c>
      <c r="K36" s="38">
        <f t="shared" si="1"/>
        <v>0</v>
      </c>
      <c r="L36" s="43">
        <f t="shared" si="2"/>
        <v>0</v>
      </c>
      <c r="M36" s="43">
        <f t="shared" si="3"/>
        <v>0</v>
      </c>
      <c r="N36" s="45">
        <f t="shared" si="4"/>
        <v>0</v>
      </c>
    </row>
    <row r="37" spans="1:14" s="8" customFormat="1" ht="13.5" customHeight="1">
      <c r="A37" s="39" t="s">
        <v>54</v>
      </c>
      <c r="B37" s="40" t="s">
        <v>25</v>
      </c>
      <c r="C37" s="38">
        <v>1</v>
      </c>
      <c r="D37" s="38">
        <v>2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f t="shared" si="0"/>
        <v>0</v>
      </c>
      <c r="K37" s="38">
        <f t="shared" si="1"/>
        <v>0</v>
      </c>
      <c r="L37" s="43">
        <f t="shared" si="2"/>
        <v>0</v>
      </c>
      <c r="M37" s="43">
        <f t="shared" si="3"/>
        <v>0</v>
      </c>
      <c r="N37" s="45">
        <f t="shared" si="4"/>
        <v>0</v>
      </c>
    </row>
    <row r="38" spans="1:14" s="8" customFormat="1" ht="13.5" customHeight="1">
      <c r="A38" s="39" t="s">
        <v>57</v>
      </c>
      <c r="B38" s="40" t="s">
        <v>25</v>
      </c>
      <c r="C38" s="38">
        <v>1</v>
      </c>
      <c r="D38" s="38">
        <v>2</v>
      </c>
      <c r="E38" s="38">
        <v>1</v>
      </c>
      <c r="F38" s="38">
        <v>0</v>
      </c>
      <c r="G38" s="38">
        <v>0</v>
      </c>
      <c r="H38" s="38">
        <v>0</v>
      </c>
      <c r="I38" s="38">
        <v>0</v>
      </c>
      <c r="J38" s="38">
        <f t="shared" si="0"/>
        <v>1</v>
      </c>
      <c r="K38" s="38">
        <f t="shared" si="1"/>
        <v>1</v>
      </c>
      <c r="L38" s="43">
        <f t="shared" si="2"/>
        <v>0.5</v>
      </c>
      <c r="M38" s="43">
        <f t="shared" si="3"/>
        <v>0.5</v>
      </c>
      <c r="N38" s="45">
        <f t="shared" si="4"/>
        <v>1</v>
      </c>
    </row>
    <row r="39" spans="1:14" s="9" customFormat="1" ht="13.5" customHeight="1">
      <c r="A39" s="37" t="s">
        <v>103</v>
      </c>
      <c r="B39" s="40" t="s">
        <v>25</v>
      </c>
      <c r="C39" s="38">
        <v>0</v>
      </c>
      <c r="D39" s="38">
        <v>0</v>
      </c>
      <c r="E39" s="38">
        <v>0</v>
      </c>
      <c r="F39" s="38">
        <v>0</v>
      </c>
      <c r="G39" s="38">
        <v>0</v>
      </c>
      <c r="H39" s="38">
        <v>0</v>
      </c>
      <c r="I39" s="38">
        <v>0</v>
      </c>
      <c r="J39" s="38">
        <f t="shared" si="0"/>
        <v>0</v>
      </c>
      <c r="K39" s="38">
        <f t="shared" si="1"/>
        <v>0</v>
      </c>
      <c r="L39" s="43">
        <f t="shared" si="2"/>
        <v>0</v>
      </c>
      <c r="M39" s="43">
        <f t="shared" si="3"/>
        <v>0</v>
      </c>
      <c r="N39" s="45">
        <f t="shared" si="4"/>
        <v>0</v>
      </c>
    </row>
    <row r="40" spans="1:14" s="8" customFormat="1" ht="13.5" customHeight="1">
      <c r="A40" s="39" t="s">
        <v>109</v>
      </c>
      <c r="B40" s="40" t="s">
        <v>25</v>
      </c>
      <c r="C40" s="38">
        <v>0</v>
      </c>
      <c r="D40" s="38">
        <v>0</v>
      </c>
      <c r="E40" s="38">
        <v>0</v>
      </c>
      <c r="F40" s="38">
        <v>0</v>
      </c>
      <c r="G40" s="38">
        <v>0</v>
      </c>
      <c r="H40" s="38">
        <v>0</v>
      </c>
      <c r="I40" s="38">
        <v>0</v>
      </c>
      <c r="J40" s="38">
        <f t="shared" si="0"/>
        <v>0</v>
      </c>
      <c r="K40" s="38">
        <f t="shared" si="1"/>
        <v>0</v>
      </c>
      <c r="L40" s="43">
        <f t="shared" si="2"/>
        <v>0</v>
      </c>
      <c r="M40" s="43">
        <f t="shared" si="3"/>
        <v>0</v>
      </c>
      <c r="N40" s="45">
        <f t="shared" si="4"/>
        <v>0</v>
      </c>
    </row>
    <row r="41" spans="1:14" s="8" customFormat="1" ht="13.5" customHeight="1">
      <c r="A41" s="39" t="s">
        <v>108</v>
      </c>
      <c r="B41" s="40" t="s">
        <v>25</v>
      </c>
      <c r="C41" s="38">
        <v>0</v>
      </c>
      <c r="D41" s="38">
        <v>0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f t="shared" si="0"/>
        <v>0</v>
      </c>
      <c r="K41" s="38">
        <f t="shared" si="1"/>
        <v>0</v>
      </c>
      <c r="L41" s="43">
        <f t="shared" si="2"/>
        <v>0</v>
      </c>
      <c r="M41" s="43">
        <f t="shared" si="3"/>
        <v>0</v>
      </c>
      <c r="N41" s="45">
        <f t="shared" si="4"/>
        <v>0</v>
      </c>
    </row>
    <row r="42" spans="1:14" s="8" customFormat="1" ht="13.5" customHeight="1">
      <c r="A42" s="37" t="s">
        <v>111</v>
      </c>
      <c r="B42" s="40" t="s">
        <v>25</v>
      </c>
      <c r="C42" s="38">
        <v>0</v>
      </c>
      <c r="D42" s="38">
        <v>0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f t="shared" si="0"/>
        <v>0</v>
      </c>
      <c r="K42" s="38">
        <f t="shared" si="1"/>
        <v>0</v>
      </c>
      <c r="L42" s="43">
        <f t="shared" si="2"/>
        <v>0</v>
      </c>
      <c r="M42" s="43">
        <f t="shared" si="3"/>
        <v>0</v>
      </c>
      <c r="N42" s="45">
        <f t="shared" si="4"/>
        <v>0</v>
      </c>
    </row>
    <row r="43" spans="1:14" s="8" customFormat="1" ht="13.5" customHeight="1">
      <c r="A43" s="46" t="s">
        <v>113</v>
      </c>
      <c r="B43" s="42" t="s">
        <v>25</v>
      </c>
      <c r="C43" s="38">
        <v>0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f>E43+F43+G43+H43</f>
        <v>0</v>
      </c>
      <c r="K43" s="38">
        <f>E43+2*F43+3*G43+4*H43</f>
        <v>0</v>
      </c>
      <c r="L43" s="43">
        <f>IF(D43&lt;&gt;0,J43/D43,0)</f>
        <v>0</v>
      </c>
      <c r="M43" s="43">
        <f>IF(D43&lt;&gt;0,K43/D43,0)</f>
        <v>0</v>
      </c>
      <c r="N43" s="45">
        <f>IF(C43&lt;&gt;0,J43/C43,0)</f>
        <v>0</v>
      </c>
    </row>
    <row r="44" spans="1:14" s="8" customFormat="1" ht="13.5" customHeight="1">
      <c r="A44" s="46" t="s">
        <v>79</v>
      </c>
      <c r="B44" s="42" t="s">
        <v>25</v>
      </c>
      <c r="C44" s="38">
        <v>0</v>
      </c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f t="shared" si="0"/>
        <v>0</v>
      </c>
      <c r="K44" s="38">
        <f t="shared" si="1"/>
        <v>0</v>
      </c>
      <c r="L44" s="43">
        <f t="shared" si="2"/>
        <v>0</v>
      </c>
      <c r="M44" s="43">
        <f t="shared" si="3"/>
        <v>0</v>
      </c>
      <c r="N44" s="45">
        <f t="shared" si="4"/>
        <v>0</v>
      </c>
    </row>
    <row r="45" spans="1:14" s="8" customFormat="1" ht="13.5" customHeight="1">
      <c r="A45" s="38"/>
      <c r="B45" s="40"/>
      <c r="C45" s="40"/>
      <c r="D45" s="40"/>
      <c r="E45" s="40"/>
      <c r="F45" s="40"/>
      <c r="G45" s="40"/>
      <c r="H45" s="40"/>
      <c r="I45" s="40"/>
      <c r="J45" s="38"/>
      <c r="K45" s="38"/>
      <c r="L45" s="43"/>
      <c r="M45" s="43"/>
      <c r="N45" s="44"/>
    </row>
    <row r="46" spans="1:14" s="8" customFormat="1" ht="13.5" customHeight="1">
      <c r="A46" s="9" t="s">
        <v>26</v>
      </c>
      <c r="B46" s="7"/>
      <c r="C46" s="7">
        <f aca="true" t="shared" si="5" ref="C46:K46">SUM(C8:C44)</f>
        <v>14</v>
      </c>
      <c r="D46" s="7">
        <f t="shared" si="5"/>
        <v>32</v>
      </c>
      <c r="E46" s="7">
        <f t="shared" si="5"/>
        <v>13</v>
      </c>
      <c r="F46" s="7">
        <f t="shared" si="5"/>
        <v>2</v>
      </c>
      <c r="G46" s="7">
        <f t="shared" si="5"/>
        <v>4</v>
      </c>
      <c r="H46" s="7">
        <f t="shared" si="5"/>
        <v>0</v>
      </c>
      <c r="I46" s="7">
        <f>SUM(I8:I44)</f>
        <v>12</v>
      </c>
      <c r="J46" s="7">
        <f t="shared" si="5"/>
        <v>19</v>
      </c>
      <c r="K46" s="7">
        <f t="shared" si="5"/>
        <v>29</v>
      </c>
      <c r="L46" s="10">
        <f>J46/D46</f>
        <v>0.59375</v>
      </c>
      <c r="M46" s="10">
        <f>K46/D46</f>
        <v>0.90625</v>
      </c>
      <c r="N46" s="13">
        <f>J46/C46</f>
        <v>1.3571428571428572</v>
      </c>
    </row>
    <row r="47" spans="2:13" ht="12.75">
      <c r="B47" s="1"/>
      <c r="C47" s="1"/>
      <c r="D47" s="1"/>
      <c r="E47" s="1"/>
      <c r="F47" s="1"/>
      <c r="G47" s="1"/>
      <c r="H47" s="1"/>
      <c r="I47" s="1"/>
      <c r="J47" s="1"/>
      <c r="K47" s="2"/>
      <c r="L47" s="2"/>
      <c r="M47" s="3"/>
    </row>
    <row r="48" spans="1:13" ht="12.75">
      <c r="A48" s="14"/>
      <c r="B48" s="15"/>
      <c r="G48" s="17"/>
      <c r="H48" s="17"/>
      <c r="I48" s="17"/>
      <c r="J48" s="18"/>
      <c r="K48" s="2"/>
      <c r="L48" s="2"/>
      <c r="M48" s="3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8"/>
  <sheetViews>
    <sheetView workbookViewId="0" topLeftCell="A1">
      <selection activeCell="C53" sqref="C53"/>
    </sheetView>
  </sheetViews>
  <sheetFormatPr defaultColWidth="11.00390625" defaultRowHeight="12"/>
  <cols>
    <col min="1" max="1" width="14.875" style="0" customWidth="1"/>
    <col min="2" max="2" width="5.625" style="0" customWidth="1"/>
    <col min="3" max="3" width="5.50390625" style="0" customWidth="1"/>
    <col min="4" max="5" width="5.875" style="0" customWidth="1"/>
    <col min="6" max="6" width="6.375" style="0" customWidth="1"/>
    <col min="7" max="7" width="5.875" style="0" customWidth="1"/>
    <col min="8" max="8" width="8.50390625" style="0" customWidth="1"/>
    <col min="9" max="9" width="9.50390625" style="0" customWidth="1"/>
    <col min="10" max="10" width="8.00390625" style="0" customWidth="1"/>
    <col min="11" max="11" width="9.00390625" style="0" customWidth="1"/>
    <col min="12" max="12" width="9.125" style="0" customWidth="1"/>
    <col min="13" max="13" width="10.375" style="0" customWidth="1"/>
    <col min="14" max="14" width="8.50390625" style="0" customWidth="1"/>
  </cols>
  <sheetData>
    <row r="1" spans="1:13" ht="12.75">
      <c r="A1" s="36" t="s">
        <v>115</v>
      </c>
      <c r="B1" s="36" t="s">
        <v>121</v>
      </c>
      <c r="C1" s="1"/>
      <c r="D1" s="1"/>
      <c r="E1" s="1"/>
      <c r="F1" s="1"/>
      <c r="G1" s="36" t="s">
        <v>123</v>
      </c>
      <c r="H1" s="1"/>
      <c r="I1" s="1"/>
      <c r="J1" s="1"/>
      <c r="K1" s="2"/>
      <c r="L1" s="2"/>
      <c r="M1" s="3"/>
    </row>
    <row r="2" spans="1:13" ht="12.75">
      <c r="A2" s="36" t="s">
        <v>116</v>
      </c>
      <c r="B2" s="36" t="s">
        <v>122</v>
      </c>
      <c r="C2" s="1">
        <v>15</v>
      </c>
      <c r="D2" s="1">
        <v>27</v>
      </c>
      <c r="E2" s="1"/>
      <c r="F2" s="1"/>
      <c r="G2" s="1"/>
      <c r="H2" s="1"/>
      <c r="I2" s="1"/>
      <c r="J2" s="1"/>
      <c r="K2" s="2"/>
      <c r="L2" s="2"/>
      <c r="M2" s="3"/>
    </row>
    <row r="3" spans="1:13" ht="12.75">
      <c r="A3" s="36"/>
      <c r="B3" s="1"/>
      <c r="C3" s="1"/>
      <c r="D3" s="1"/>
      <c r="E3" s="1"/>
      <c r="F3" s="1"/>
      <c r="G3" s="1"/>
      <c r="H3" s="1"/>
      <c r="I3" s="1"/>
      <c r="J3" s="1"/>
      <c r="K3" s="2"/>
      <c r="L3" s="2"/>
      <c r="M3" s="3"/>
    </row>
    <row r="4" spans="1:13" ht="12.75">
      <c r="A4" s="36" t="s">
        <v>117</v>
      </c>
      <c r="B4" s="1">
        <v>0</v>
      </c>
      <c r="C4" s="1">
        <v>0</v>
      </c>
      <c r="D4" s="1">
        <v>3</v>
      </c>
      <c r="E4" s="1">
        <v>2</v>
      </c>
      <c r="F4" s="1">
        <v>3</v>
      </c>
      <c r="G4" s="1">
        <v>6</v>
      </c>
      <c r="H4" s="1">
        <v>1</v>
      </c>
      <c r="I4" s="1"/>
      <c r="J4" s="1"/>
      <c r="K4" s="2"/>
      <c r="L4" s="2"/>
      <c r="M4" s="3"/>
    </row>
    <row r="5" spans="1:13" ht="12.75">
      <c r="A5" s="36" t="s">
        <v>118</v>
      </c>
      <c r="B5" s="1">
        <v>7</v>
      </c>
      <c r="C5" s="1">
        <v>3</v>
      </c>
      <c r="D5" s="1">
        <v>4</v>
      </c>
      <c r="E5" s="1">
        <v>2</v>
      </c>
      <c r="F5" s="1">
        <v>4</v>
      </c>
      <c r="G5" s="1">
        <v>7</v>
      </c>
      <c r="H5" s="1"/>
      <c r="I5" s="1"/>
      <c r="J5" s="1"/>
      <c r="K5" s="2"/>
      <c r="L5" s="2"/>
      <c r="M5" s="3"/>
    </row>
    <row r="6" spans="2:13" ht="12.75">
      <c r="B6" s="1"/>
      <c r="C6" s="1"/>
      <c r="D6" s="1"/>
      <c r="E6" s="1"/>
      <c r="F6" s="1"/>
      <c r="G6" s="1"/>
      <c r="H6" s="1"/>
      <c r="I6" s="1"/>
      <c r="J6" s="1"/>
      <c r="K6" s="2"/>
      <c r="L6" s="2"/>
      <c r="M6" s="3"/>
    </row>
    <row r="7" spans="1:14" ht="12.75">
      <c r="A7" s="47" t="s">
        <v>42</v>
      </c>
      <c r="B7" s="48" t="s">
        <v>9</v>
      </c>
      <c r="C7" s="48" t="s">
        <v>10</v>
      </c>
      <c r="D7" s="48" t="s">
        <v>11</v>
      </c>
      <c r="E7" s="48" t="s">
        <v>12</v>
      </c>
      <c r="F7" s="48" t="s">
        <v>13</v>
      </c>
      <c r="G7" s="48" t="s">
        <v>14</v>
      </c>
      <c r="H7" s="48" t="s">
        <v>15</v>
      </c>
      <c r="I7" s="48" t="s">
        <v>43</v>
      </c>
      <c r="J7" s="48" t="s">
        <v>16</v>
      </c>
      <c r="K7" s="48" t="s">
        <v>17</v>
      </c>
      <c r="L7" s="49" t="s">
        <v>18</v>
      </c>
      <c r="M7" s="49" t="s">
        <v>19</v>
      </c>
      <c r="N7" s="50" t="s">
        <v>20</v>
      </c>
    </row>
    <row r="8" spans="1:14" ht="12.75">
      <c r="A8" s="37" t="s">
        <v>39</v>
      </c>
      <c r="B8" s="38" t="s">
        <v>21</v>
      </c>
      <c r="C8" s="38">
        <v>1</v>
      </c>
      <c r="D8" s="38">
        <v>4</v>
      </c>
      <c r="E8" s="38">
        <v>1</v>
      </c>
      <c r="F8" s="38">
        <v>1</v>
      </c>
      <c r="G8" s="38">
        <v>1</v>
      </c>
      <c r="H8" s="38">
        <v>0</v>
      </c>
      <c r="I8" s="38">
        <v>0</v>
      </c>
      <c r="J8" s="38">
        <f aca="true" t="shared" si="0" ref="J8:J44">E8+F8+G8+H8</f>
        <v>3</v>
      </c>
      <c r="K8" s="38">
        <f aca="true" t="shared" si="1" ref="K8:K44">E8+2*F8+3*G8+4*H8</f>
        <v>6</v>
      </c>
      <c r="L8" s="43">
        <f>IF(D8&lt;&gt;0,J8/D8,0)</f>
        <v>0.75</v>
      </c>
      <c r="M8" s="43">
        <f>IF(D8&lt;&gt;0,K8/D8,0)</f>
        <v>1.5</v>
      </c>
      <c r="N8" s="45">
        <f>IF(C8&lt;&gt;0,J8/C8,0)</f>
        <v>3</v>
      </c>
    </row>
    <row r="9" spans="1:14" ht="12.75">
      <c r="A9" s="37" t="s">
        <v>40</v>
      </c>
      <c r="B9" s="38" t="s">
        <v>21</v>
      </c>
      <c r="C9" s="38">
        <v>1</v>
      </c>
      <c r="D9" s="38">
        <v>4</v>
      </c>
      <c r="E9" s="38">
        <v>1</v>
      </c>
      <c r="F9" s="38">
        <v>1</v>
      </c>
      <c r="G9" s="38">
        <v>0</v>
      </c>
      <c r="H9" s="38">
        <v>0</v>
      </c>
      <c r="I9" s="38">
        <v>2</v>
      </c>
      <c r="J9" s="38">
        <f t="shared" si="0"/>
        <v>2</v>
      </c>
      <c r="K9" s="38">
        <f t="shared" si="1"/>
        <v>3</v>
      </c>
      <c r="L9" s="43">
        <f aca="true" t="shared" si="2" ref="L9:L44">IF(D9&lt;&gt;0,J9/D9,0)</f>
        <v>0.5</v>
      </c>
      <c r="M9" s="43">
        <f aca="true" t="shared" si="3" ref="M9:M44">IF(D9&lt;&gt;0,K9/D9,0)</f>
        <v>0.75</v>
      </c>
      <c r="N9" s="45">
        <f aca="true" t="shared" si="4" ref="N9:N44">IF(C9&lt;&gt;0,J9/C9,0)</f>
        <v>2</v>
      </c>
    </row>
    <row r="10" spans="1:14" ht="12.75">
      <c r="A10" s="37" t="s">
        <v>45</v>
      </c>
      <c r="B10" s="38" t="s">
        <v>21</v>
      </c>
      <c r="C10" s="38">
        <v>1</v>
      </c>
      <c r="D10" s="38">
        <v>3</v>
      </c>
      <c r="E10" s="38">
        <v>2</v>
      </c>
      <c r="F10" s="38">
        <v>0</v>
      </c>
      <c r="G10" s="38">
        <v>0</v>
      </c>
      <c r="H10" s="38">
        <v>0</v>
      </c>
      <c r="I10" s="38">
        <v>2</v>
      </c>
      <c r="J10" s="38">
        <f t="shared" si="0"/>
        <v>2</v>
      </c>
      <c r="K10" s="38">
        <f t="shared" si="1"/>
        <v>2</v>
      </c>
      <c r="L10" s="43">
        <f t="shared" si="2"/>
        <v>0.6666666666666666</v>
      </c>
      <c r="M10" s="43">
        <f t="shared" si="3"/>
        <v>0.6666666666666666</v>
      </c>
      <c r="N10" s="45">
        <f t="shared" si="4"/>
        <v>2</v>
      </c>
    </row>
    <row r="11" spans="1:14" ht="12.75">
      <c r="A11" s="37" t="s">
        <v>46</v>
      </c>
      <c r="B11" s="38" t="s">
        <v>21</v>
      </c>
      <c r="C11" s="38">
        <v>0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f t="shared" si="0"/>
        <v>0</v>
      </c>
      <c r="K11" s="38">
        <f t="shared" si="1"/>
        <v>0</v>
      </c>
      <c r="L11" s="43">
        <f t="shared" si="2"/>
        <v>0</v>
      </c>
      <c r="M11" s="43">
        <f t="shared" si="3"/>
        <v>0</v>
      </c>
      <c r="N11" s="45">
        <f t="shared" si="4"/>
        <v>0</v>
      </c>
    </row>
    <row r="12" spans="1:14" ht="12.75">
      <c r="A12" s="37" t="s">
        <v>47</v>
      </c>
      <c r="B12" s="38" t="s">
        <v>21</v>
      </c>
      <c r="C12" s="38">
        <v>1</v>
      </c>
      <c r="D12" s="38">
        <v>4</v>
      </c>
      <c r="E12" s="38">
        <v>2</v>
      </c>
      <c r="F12" s="38">
        <v>0</v>
      </c>
      <c r="G12" s="38">
        <v>0</v>
      </c>
      <c r="H12" s="38">
        <v>0</v>
      </c>
      <c r="I12" s="38">
        <v>2</v>
      </c>
      <c r="J12" s="38">
        <f t="shared" si="0"/>
        <v>2</v>
      </c>
      <c r="K12" s="38">
        <f t="shared" si="1"/>
        <v>2</v>
      </c>
      <c r="L12" s="43">
        <f t="shared" si="2"/>
        <v>0.5</v>
      </c>
      <c r="M12" s="43">
        <f t="shared" si="3"/>
        <v>0.5</v>
      </c>
      <c r="N12" s="45">
        <f t="shared" si="4"/>
        <v>2</v>
      </c>
    </row>
    <row r="13" spans="1:14" ht="12.75">
      <c r="A13" s="37" t="s">
        <v>50</v>
      </c>
      <c r="B13" s="38" t="s">
        <v>21</v>
      </c>
      <c r="C13" s="38">
        <v>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f t="shared" si="0"/>
        <v>0</v>
      </c>
      <c r="K13" s="38">
        <f t="shared" si="1"/>
        <v>0</v>
      </c>
      <c r="L13" s="43">
        <f t="shared" si="2"/>
        <v>0</v>
      </c>
      <c r="M13" s="43">
        <f t="shared" si="3"/>
        <v>0</v>
      </c>
      <c r="N13" s="45">
        <f t="shared" si="4"/>
        <v>0</v>
      </c>
    </row>
    <row r="14" spans="1:14" ht="12.75">
      <c r="A14" s="39" t="s">
        <v>51</v>
      </c>
      <c r="B14" s="40" t="s">
        <v>21</v>
      </c>
      <c r="C14" s="38">
        <v>0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f t="shared" si="0"/>
        <v>0</v>
      </c>
      <c r="K14" s="38">
        <f t="shared" si="1"/>
        <v>0</v>
      </c>
      <c r="L14" s="43">
        <f t="shared" si="2"/>
        <v>0</v>
      </c>
      <c r="M14" s="43">
        <f t="shared" si="3"/>
        <v>0</v>
      </c>
      <c r="N14" s="45">
        <f t="shared" si="4"/>
        <v>0</v>
      </c>
    </row>
    <row r="15" spans="1:14" ht="12.75">
      <c r="A15" s="37" t="s">
        <v>52</v>
      </c>
      <c r="B15" s="38" t="s">
        <v>21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f t="shared" si="0"/>
        <v>0</v>
      </c>
      <c r="K15" s="38">
        <f t="shared" si="1"/>
        <v>0</v>
      </c>
      <c r="L15" s="43">
        <f t="shared" si="2"/>
        <v>0</v>
      </c>
      <c r="M15" s="43">
        <f t="shared" si="3"/>
        <v>0</v>
      </c>
      <c r="N15" s="45">
        <f t="shared" si="4"/>
        <v>0</v>
      </c>
    </row>
    <row r="16" spans="1:14" ht="12.75">
      <c r="A16" s="37" t="s">
        <v>53</v>
      </c>
      <c r="B16" s="38" t="s">
        <v>23</v>
      </c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f t="shared" si="0"/>
        <v>0</v>
      </c>
      <c r="K16" s="38">
        <f t="shared" si="1"/>
        <v>0</v>
      </c>
      <c r="L16" s="43">
        <f t="shared" si="2"/>
        <v>0</v>
      </c>
      <c r="M16" s="43">
        <f t="shared" si="3"/>
        <v>0</v>
      </c>
      <c r="N16" s="45">
        <f t="shared" si="4"/>
        <v>0</v>
      </c>
    </row>
    <row r="17" spans="1:14" ht="12.75">
      <c r="A17" s="37" t="s">
        <v>55</v>
      </c>
      <c r="B17" s="38" t="s">
        <v>21</v>
      </c>
      <c r="C17" s="38">
        <v>1</v>
      </c>
      <c r="D17" s="38">
        <v>3</v>
      </c>
      <c r="E17" s="38">
        <v>2</v>
      </c>
      <c r="F17" s="38">
        <v>0</v>
      </c>
      <c r="G17" s="38">
        <v>0</v>
      </c>
      <c r="H17" s="38">
        <v>0</v>
      </c>
      <c r="I17" s="38">
        <v>1</v>
      </c>
      <c r="J17" s="38">
        <f t="shared" si="0"/>
        <v>2</v>
      </c>
      <c r="K17" s="38">
        <f t="shared" si="1"/>
        <v>2</v>
      </c>
      <c r="L17" s="43">
        <f t="shared" si="2"/>
        <v>0.6666666666666666</v>
      </c>
      <c r="M17" s="43">
        <f t="shared" si="3"/>
        <v>0.6666666666666666</v>
      </c>
      <c r="N17" s="45">
        <f t="shared" si="4"/>
        <v>2</v>
      </c>
    </row>
    <row r="18" spans="1:14" ht="12.75">
      <c r="A18" s="39" t="s">
        <v>56</v>
      </c>
      <c r="B18" s="40" t="s">
        <v>23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f t="shared" si="0"/>
        <v>0</v>
      </c>
      <c r="K18" s="38">
        <f t="shared" si="1"/>
        <v>0</v>
      </c>
      <c r="L18" s="43">
        <f t="shared" si="2"/>
        <v>0</v>
      </c>
      <c r="M18" s="43">
        <f t="shared" si="3"/>
        <v>0</v>
      </c>
      <c r="N18" s="45">
        <f t="shared" si="4"/>
        <v>0</v>
      </c>
    </row>
    <row r="19" spans="1:14" ht="12.75">
      <c r="A19" s="39" t="s">
        <v>58</v>
      </c>
      <c r="B19" s="40" t="s">
        <v>23</v>
      </c>
      <c r="C19" s="38">
        <v>0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f t="shared" si="0"/>
        <v>0</v>
      </c>
      <c r="K19" s="38">
        <f t="shared" si="1"/>
        <v>0</v>
      </c>
      <c r="L19" s="43">
        <f t="shared" si="2"/>
        <v>0</v>
      </c>
      <c r="M19" s="43">
        <f t="shared" si="3"/>
        <v>0</v>
      </c>
      <c r="N19" s="45">
        <f t="shared" si="4"/>
        <v>0</v>
      </c>
    </row>
    <row r="20" spans="1:14" ht="12.75">
      <c r="A20" s="37" t="s">
        <v>59</v>
      </c>
      <c r="B20" s="38" t="s">
        <v>21</v>
      </c>
      <c r="C20" s="38">
        <v>1</v>
      </c>
      <c r="D20" s="38">
        <v>4</v>
      </c>
      <c r="E20" s="38">
        <v>1</v>
      </c>
      <c r="F20" s="38">
        <v>0</v>
      </c>
      <c r="G20" s="38">
        <v>0</v>
      </c>
      <c r="H20" s="38">
        <v>1</v>
      </c>
      <c r="I20" s="38">
        <v>1</v>
      </c>
      <c r="J20" s="38">
        <f t="shared" si="0"/>
        <v>2</v>
      </c>
      <c r="K20" s="38">
        <f t="shared" si="1"/>
        <v>5</v>
      </c>
      <c r="L20" s="43">
        <f t="shared" si="2"/>
        <v>0.5</v>
      </c>
      <c r="M20" s="43">
        <f t="shared" si="3"/>
        <v>1.25</v>
      </c>
      <c r="N20" s="45">
        <f t="shared" si="4"/>
        <v>2</v>
      </c>
    </row>
    <row r="21" spans="1:14" ht="12.75">
      <c r="A21" s="37" t="s">
        <v>60</v>
      </c>
      <c r="B21" s="38" t="s">
        <v>23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f t="shared" si="0"/>
        <v>0</v>
      </c>
      <c r="K21" s="38">
        <f t="shared" si="1"/>
        <v>0</v>
      </c>
      <c r="L21" s="43">
        <f t="shared" si="2"/>
        <v>0</v>
      </c>
      <c r="M21" s="43">
        <f t="shared" si="3"/>
        <v>0</v>
      </c>
      <c r="N21" s="45">
        <f t="shared" si="4"/>
        <v>0</v>
      </c>
    </row>
    <row r="22" spans="1:14" ht="12.75">
      <c r="A22" s="39" t="s">
        <v>76</v>
      </c>
      <c r="B22" s="40" t="s">
        <v>23</v>
      </c>
      <c r="C22" s="38">
        <v>1</v>
      </c>
      <c r="D22" s="38">
        <v>4</v>
      </c>
      <c r="E22" s="38">
        <v>2</v>
      </c>
      <c r="F22" s="38">
        <v>1</v>
      </c>
      <c r="G22" s="38">
        <v>0</v>
      </c>
      <c r="H22" s="38">
        <v>0</v>
      </c>
      <c r="I22" s="38">
        <v>0</v>
      </c>
      <c r="J22" s="38">
        <f t="shared" si="0"/>
        <v>3</v>
      </c>
      <c r="K22" s="38">
        <f t="shared" si="1"/>
        <v>4</v>
      </c>
      <c r="L22" s="43">
        <f t="shared" si="2"/>
        <v>0.75</v>
      </c>
      <c r="M22" s="43">
        <f t="shared" si="3"/>
        <v>1</v>
      </c>
      <c r="N22" s="45">
        <f t="shared" si="4"/>
        <v>3</v>
      </c>
    </row>
    <row r="23" spans="1:14" ht="12.75">
      <c r="A23" s="39" t="s">
        <v>77</v>
      </c>
      <c r="B23" s="40" t="s">
        <v>21</v>
      </c>
      <c r="C23" s="38">
        <v>1</v>
      </c>
      <c r="D23" s="38">
        <v>4</v>
      </c>
      <c r="E23" s="38">
        <v>3</v>
      </c>
      <c r="F23" s="38">
        <v>0</v>
      </c>
      <c r="G23" s="38">
        <v>0</v>
      </c>
      <c r="H23" s="38">
        <v>1</v>
      </c>
      <c r="I23" s="38">
        <v>2</v>
      </c>
      <c r="J23" s="38">
        <f t="shared" si="0"/>
        <v>4</v>
      </c>
      <c r="K23" s="38">
        <f t="shared" si="1"/>
        <v>7</v>
      </c>
      <c r="L23" s="43">
        <f t="shared" si="2"/>
        <v>1</v>
      </c>
      <c r="M23" s="43">
        <f t="shared" si="3"/>
        <v>1.75</v>
      </c>
      <c r="N23" s="45">
        <f t="shared" si="4"/>
        <v>4</v>
      </c>
    </row>
    <row r="24" spans="1:14" ht="12.75">
      <c r="A24" s="39" t="s">
        <v>78</v>
      </c>
      <c r="B24" s="40" t="s">
        <v>23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f t="shared" si="0"/>
        <v>0</v>
      </c>
      <c r="K24" s="38">
        <f t="shared" si="1"/>
        <v>0</v>
      </c>
      <c r="L24" s="43">
        <f t="shared" si="2"/>
        <v>0</v>
      </c>
      <c r="M24" s="43">
        <f t="shared" si="3"/>
        <v>0</v>
      </c>
      <c r="N24" s="45">
        <f t="shared" si="4"/>
        <v>0</v>
      </c>
    </row>
    <row r="25" spans="1:14" ht="12.75">
      <c r="A25" s="41" t="s">
        <v>106</v>
      </c>
      <c r="B25" s="42" t="s">
        <v>21</v>
      </c>
      <c r="C25" s="38">
        <v>1</v>
      </c>
      <c r="D25" s="38">
        <v>3</v>
      </c>
      <c r="E25" s="38">
        <v>2</v>
      </c>
      <c r="F25" s="38">
        <v>0</v>
      </c>
      <c r="G25" s="38">
        <v>0</v>
      </c>
      <c r="H25" s="38">
        <v>1</v>
      </c>
      <c r="I25" s="38">
        <v>2</v>
      </c>
      <c r="J25" s="38">
        <f t="shared" si="0"/>
        <v>3</v>
      </c>
      <c r="K25" s="38">
        <f t="shared" si="1"/>
        <v>6</v>
      </c>
      <c r="L25" s="43">
        <f t="shared" si="2"/>
        <v>1</v>
      </c>
      <c r="M25" s="43">
        <f t="shared" si="3"/>
        <v>2</v>
      </c>
      <c r="N25" s="45">
        <f t="shared" si="4"/>
        <v>3</v>
      </c>
    </row>
    <row r="26" spans="1:14" ht="12.75">
      <c r="A26" s="51" t="s">
        <v>107</v>
      </c>
      <c r="B26" s="51" t="s">
        <v>23</v>
      </c>
      <c r="C26" s="38">
        <v>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f t="shared" si="0"/>
        <v>0</v>
      </c>
      <c r="K26" s="38">
        <f t="shared" si="1"/>
        <v>0</v>
      </c>
      <c r="L26" s="43">
        <f t="shared" si="2"/>
        <v>0</v>
      </c>
      <c r="M26" s="43">
        <f t="shared" si="3"/>
        <v>0</v>
      </c>
      <c r="N26" s="45">
        <f t="shared" si="4"/>
        <v>0</v>
      </c>
    </row>
    <row r="27" spans="1:14" ht="12.75">
      <c r="A27" s="51" t="s">
        <v>110</v>
      </c>
      <c r="B27" s="51" t="s">
        <v>21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f t="shared" si="0"/>
        <v>0</v>
      </c>
      <c r="K27" s="38">
        <f t="shared" si="1"/>
        <v>0</v>
      </c>
      <c r="L27" s="43">
        <f t="shared" si="2"/>
        <v>0</v>
      </c>
      <c r="M27" s="43">
        <f t="shared" si="3"/>
        <v>0</v>
      </c>
      <c r="N27" s="45">
        <f t="shared" si="4"/>
        <v>0</v>
      </c>
    </row>
    <row r="28" spans="1:14" ht="12.75">
      <c r="A28" s="51" t="s">
        <v>104</v>
      </c>
      <c r="B28" s="51" t="s">
        <v>21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f t="shared" si="0"/>
        <v>0</v>
      </c>
      <c r="K28" s="38">
        <f t="shared" si="1"/>
        <v>0</v>
      </c>
      <c r="L28" s="43">
        <f t="shared" si="2"/>
        <v>0</v>
      </c>
      <c r="M28" s="43">
        <f t="shared" si="3"/>
        <v>0</v>
      </c>
      <c r="N28" s="45">
        <f t="shared" si="4"/>
        <v>0</v>
      </c>
    </row>
    <row r="29" spans="1:14" ht="12.75">
      <c r="A29" s="51" t="s">
        <v>114</v>
      </c>
      <c r="B29" s="51" t="s">
        <v>21</v>
      </c>
      <c r="C29" s="38">
        <v>0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f t="shared" si="0"/>
        <v>0</v>
      </c>
      <c r="K29" s="38">
        <f t="shared" si="1"/>
        <v>0</v>
      </c>
      <c r="L29" s="43">
        <f t="shared" si="2"/>
        <v>0</v>
      </c>
      <c r="M29" s="43">
        <f t="shared" si="3"/>
        <v>0</v>
      </c>
      <c r="N29" s="45">
        <f t="shared" si="4"/>
        <v>0</v>
      </c>
    </row>
    <row r="30" spans="1:14" ht="12.75">
      <c r="A30" s="51" t="s">
        <v>112</v>
      </c>
      <c r="B30" s="51" t="s">
        <v>21</v>
      </c>
      <c r="C30" s="38">
        <v>0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f t="shared" si="0"/>
        <v>0</v>
      </c>
      <c r="K30" s="38">
        <f t="shared" si="1"/>
        <v>0</v>
      </c>
      <c r="L30" s="43">
        <f t="shared" si="2"/>
        <v>0</v>
      </c>
      <c r="M30" s="43">
        <f t="shared" si="3"/>
        <v>0</v>
      </c>
      <c r="N30" s="45">
        <f t="shared" si="4"/>
        <v>0</v>
      </c>
    </row>
    <row r="31" spans="1:14" ht="12.75">
      <c r="A31" s="51" t="s">
        <v>105</v>
      </c>
      <c r="B31" s="51" t="s">
        <v>21</v>
      </c>
      <c r="C31" s="38">
        <v>0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f t="shared" si="0"/>
        <v>0</v>
      </c>
      <c r="K31" s="38">
        <f t="shared" si="1"/>
        <v>0</v>
      </c>
      <c r="L31" s="43">
        <f t="shared" si="2"/>
        <v>0</v>
      </c>
      <c r="M31" s="43">
        <f t="shared" si="3"/>
        <v>0</v>
      </c>
      <c r="N31" s="45">
        <f t="shared" si="4"/>
        <v>0</v>
      </c>
    </row>
    <row r="32" spans="1:14" ht="12.75">
      <c r="A32" t="s">
        <v>61</v>
      </c>
      <c r="B32" t="s">
        <v>21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 s="38">
        <f>E32+F32+G32+H32</f>
        <v>0</v>
      </c>
      <c r="K32" s="38">
        <f>E32+2*F32+3*G32+4*H32</f>
        <v>0</v>
      </c>
      <c r="L32" s="43">
        <f>IF(D32&lt;&gt;0,J32/D32,0)</f>
        <v>0</v>
      </c>
      <c r="M32" s="43">
        <f>IF(D32&lt;&gt;0,K32/D32,0)</f>
        <v>0</v>
      </c>
      <c r="N32" s="45">
        <f>IF(C32&lt;&gt;0,J32/C32,0)</f>
        <v>0</v>
      </c>
    </row>
    <row r="34" spans="1:14" ht="12.75">
      <c r="A34" s="52" t="s">
        <v>44</v>
      </c>
      <c r="B34" s="53" t="s">
        <v>25</v>
      </c>
      <c r="C34" s="38">
        <v>1</v>
      </c>
      <c r="D34" s="38">
        <v>4</v>
      </c>
      <c r="E34" s="38">
        <v>1</v>
      </c>
      <c r="F34" s="38">
        <v>0</v>
      </c>
      <c r="G34" s="38">
        <v>0</v>
      </c>
      <c r="H34" s="38">
        <v>0</v>
      </c>
      <c r="I34" s="38">
        <v>0</v>
      </c>
      <c r="J34" s="38">
        <f t="shared" si="0"/>
        <v>1</v>
      </c>
      <c r="K34" s="38">
        <f t="shared" si="1"/>
        <v>1</v>
      </c>
      <c r="L34" s="43">
        <f t="shared" si="2"/>
        <v>0.25</v>
      </c>
      <c r="M34" s="43">
        <f t="shared" si="3"/>
        <v>0.25</v>
      </c>
      <c r="N34" s="45">
        <f t="shared" si="4"/>
        <v>1</v>
      </c>
    </row>
    <row r="35" spans="1:14" ht="12.75">
      <c r="A35" s="37" t="s">
        <v>48</v>
      </c>
      <c r="B35" s="38" t="s">
        <v>25</v>
      </c>
      <c r="C35" s="38">
        <v>1</v>
      </c>
      <c r="D35" s="38">
        <v>3</v>
      </c>
      <c r="E35" s="38">
        <v>1</v>
      </c>
      <c r="F35" s="38">
        <v>0</v>
      </c>
      <c r="G35" s="38">
        <v>0</v>
      </c>
      <c r="H35" s="38">
        <v>0</v>
      </c>
      <c r="I35" s="38">
        <v>0</v>
      </c>
      <c r="J35" s="38">
        <f t="shared" si="0"/>
        <v>1</v>
      </c>
      <c r="K35" s="38">
        <f t="shared" si="1"/>
        <v>1</v>
      </c>
      <c r="L35" s="43">
        <f t="shared" si="2"/>
        <v>0.3333333333333333</v>
      </c>
      <c r="M35" s="43">
        <f t="shared" si="3"/>
        <v>0.3333333333333333</v>
      </c>
      <c r="N35" s="45">
        <f t="shared" si="4"/>
        <v>1</v>
      </c>
    </row>
    <row r="36" spans="1:14" ht="12.75">
      <c r="A36" s="37" t="s">
        <v>49</v>
      </c>
      <c r="B36" s="38" t="s">
        <v>25</v>
      </c>
      <c r="C36" s="38">
        <v>0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f t="shared" si="0"/>
        <v>0</v>
      </c>
      <c r="K36" s="38">
        <f t="shared" si="1"/>
        <v>0</v>
      </c>
      <c r="L36" s="43">
        <f t="shared" si="2"/>
        <v>0</v>
      </c>
      <c r="M36" s="43">
        <f t="shared" si="3"/>
        <v>0</v>
      </c>
      <c r="N36" s="45">
        <f t="shared" si="4"/>
        <v>0</v>
      </c>
    </row>
    <row r="37" spans="1:14" ht="12.75">
      <c r="A37" s="39" t="s">
        <v>54</v>
      </c>
      <c r="B37" s="40" t="s">
        <v>25</v>
      </c>
      <c r="C37" s="38">
        <v>1</v>
      </c>
      <c r="D37" s="38">
        <v>3</v>
      </c>
      <c r="E37" s="38">
        <v>3</v>
      </c>
      <c r="F37" s="38">
        <v>0</v>
      </c>
      <c r="G37" s="38">
        <v>0</v>
      </c>
      <c r="H37" s="38">
        <v>0</v>
      </c>
      <c r="I37" s="38">
        <v>3</v>
      </c>
      <c r="J37" s="38">
        <f t="shared" si="0"/>
        <v>3</v>
      </c>
      <c r="K37" s="38">
        <f t="shared" si="1"/>
        <v>3</v>
      </c>
      <c r="L37" s="43">
        <f t="shared" si="2"/>
        <v>1</v>
      </c>
      <c r="M37" s="43">
        <f t="shared" si="3"/>
        <v>1</v>
      </c>
      <c r="N37" s="45">
        <f t="shared" si="4"/>
        <v>3</v>
      </c>
    </row>
    <row r="38" spans="1:14" ht="12.75">
      <c r="A38" s="39" t="s">
        <v>57</v>
      </c>
      <c r="B38" s="40" t="s">
        <v>25</v>
      </c>
      <c r="C38" s="38">
        <v>0</v>
      </c>
      <c r="D38" s="38">
        <v>0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f t="shared" si="0"/>
        <v>0</v>
      </c>
      <c r="K38" s="38">
        <f t="shared" si="1"/>
        <v>0</v>
      </c>
      <c r="L38" s="43">
        <f t="shared" si="2"/>
        <v>0</v>
      </c>
      <c r="M38" s="43">
        <f t="shared" si="3"/>
        <v>0</v>
      </c>
      <c r="N38" s="45">
        <f t="shared" si="4"/>
        <v>0</v>
      </c>
    </row>
    <row r="39" spans="1:14" ht="12.75">
      <c r="A39" s="37" t="s">
        <v>103</v>
      </c>
      <c r="B39" s="40" t="s">
        <v>25</v>
      </c>
      <c r="C39" s="38">
        <v>0</v>
      </c>
      <c r="D39" s="38">
        <v>0</v>
      </c>
      <c r="E39" s="38">
        <v>0</v>
      </c>
      <c r="F39" s="38">
        <v>0</v>
      </c>
      <c r="G39" s="38">
        <v>0</v>
      </c>
      <c r="H39" s="38">
        <v>0</v>
      </c>
      <c r="I39" s="38">
        <v>0</v>
      </c>
      <c r="J39" s="38">
        <f t="shared" si="0"/>
        <v>0</v>
      </c>
      <c r="K39" s="38">
        <f t="shared" si="1"/>
        <v>0</v>
      </c>
      <c r="L39" s="43">
        <f t="shared" si="2"/>
        <v>0</v>
      </c>
      <c r="M39" s="43">
        <f t="shared" si="3"/>
        <v>0</v>
      </c>
      <c r="N39" s="45">
        <f t="shared" si="4"/>
        <v>0</v>
      </c>
    </row>
    <row r="40" spans="1:14" ht="12.75">
      <c r="A40" s="39" t="s">
        <v>109</v>
      </c>
      <c r="B40" s="40" t="s">
        <v>25</v>
      </c>
      <c r="C40" s="38">
        <v>0</v>
      </c>
      <c r="D40" s="38">
        <v>0</v>
      </c>
      <c r="E40" s="38">
        <v>0</v>
      </c>
      <c r="F40" s="38">
        <v>0</v>
      </c>
      <c r="G40" s="38">
        <v>0</v>
      </c>
      <c r="H40" s="38">
        <v>0</v>
      </c>
      <c r="I40" s="38">
        <v>0</v>
      </c>
      <c r="J40" s="38">
        <f t="shared" si="0"/>
        <v>0</v>
      </c>
      <c r="K40" s="38">
        <f t="shared" si="1"/>
        <v>0</v>
      </c>
      <c r="L40" s="43">
        <f t="shared" si="2"/>
        <v>0</v>
      </c>
      <c r="M40" s="43">
        <f t="shared" si="3"/>
        <v>0</v>
      </c>
      <c r="N40" s="45">
        <f t="shared" si="4"/>
        <v>0</v>
      </c>
    </row>
    <row r="41" spans="1:14" ht="12.75">
      <c r="A41" s="39" t="s">
        <v>108</v>
      </c>
      <c r="B41" s="40" t="s">
        <v>25</v>
      </c>
      <c r="C41" s="38">
        <v>0</v>
      </c>
      <c r="D41" s="38">
        <v>0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f t="shared" si="0"/>
        <v>0</v>
      </c>
      <c r="K41" s="38">
        <f t="shared" si="1"/>
        <v>0</v>
      </c>
      <c r="L41" s="43">
        <f t="shared" si="2"/>
        <v>0</v>
      </c>
      <c r="M41" s="43">
        <f t="shared" si="3"/>
        <v>0</v>
      </c>
      <c r="N41" s="45">
        <f t="shared" si="4"/>
        <v>0</v>
      </c>
    </row>
    <row r="42" spans="1:14" ht="12.75">
      <c r="A42" s="37" t="s">
        <v>111</v>
      </c>
      <c r="B42" s="40" t="s">
        <v>25</v>
      </c>
      <c r="C42" s="38">
        <v>0</v>
      </c>
      <c r="D42" s="38">
        <v>0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f t="shared" si="0"/>
        <v>0</v>
      </c>
      <c r="K42" s="38">
        <f t="shared" si="1"/>
        <v>0</v>
      </c>
      <c r="L42" s="43">
        <f t="shared" si="2"/>
        <v>0</v>
      </c>
      <c r="M42" s="43">
        <f t="shared" si="3"/>
        <v>0</v>
      </c>
      <c r="N42" s="45">
        <f t="shared" si="4"/>
        <v>0</v>
      </c>
    </row>
    <row r="43" spans="1:14" ht="12.75">
      <c r="A43" s="46" t="s">
        <v>113</v>
      </c>
      <c r="B43" s="42" t="s">
        <v>25</v>
      </c>
      <c r="C43" s="38">
        <v>0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f>E43+F43+G43+H43</f>
        <v>0</v>
      </c>
      <c r="K43" s="38">
        <f>E43+2*F43+3*G43+4*H43</f>
        <v>0</v>
      </c>
      <c r="L43" s="43">
        <f>IF(D43&lt;&gt;0,J43/D43,0)</f>
        <v>0</v>
      </c>
      <c r="M43" s="43">
        <f>IF(D43&lt;&gt;0,K43/D43,0)</f>
        <v>0</v>
      </c>
      <c r="N43" s="45">
        <f>IF(C43&lt;&gt;0,J43/C43,0)</f>
        <v>0</v>
      </c>
    </row>
    <row r="44" spans="1:14" ht="12.75">
      <c r="A44" s="46" t="s">
        <v>79</v>
      </c>
      <c r="B44" s="42" t="s">
        <v>25</v>
      </c>
      <c r="C44" s="38">
        <v>0</v>
      </c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f t="shared" si="0"/>
        <v>0</v>
      </c>
      <c r="K44" s="38">
        <f t="shared" si="1"/>
        <v>0</v>
      </c>
      <c r="L44" s="43">
        <f t="shared" si="2"/>
        <v>0</v>
      </c>
      <c r="M44" s="43">
        <f t="shared" si="3"/>
        <v>0</v>
      </c>
      <c r="N44" s="45">
        <f t="shared" si="4"/>
        <v>0</v>
      </c>
    </row>
    <row r="45" spans="1:14" ht="12.75">
      <c r="A45" s="38"/>
      <c r="B45" s="40"/>
      <c r="C45" s="40"/>
      <c r="D45" s="40"/>
      <c r="E45" s="40"/>
      <c r="F45" s="40"/>
      <c r="G45" s="40"/>
      <c r="H45" s="40"/>
      <c r="I45" s="40"/>
      <c r="J45" s="38"/>
      <c r="K45" s="38"/>
      <c r="L45" s="43"/>
      <c r="M45" s="43"/>
      <c r="N45" s="44"/>
    </row>
    <row r="46" spans="1:14" ht="12.75">
      <c r="A46" s="9" t="s">
        <v>26</v>
      </c>
      <c r="B46" s="7"/>
      <c r="C46" s="7">
        <f aca="true" t="shared" si="5" ref="C46:K46">SUM(C8:C44)</f>
        <v>12</v>
      </c>
      <c r="D46" s="7">
        <f t="shared" si="5"/>
        <v>43</v>
      </c>
      <c r="E46" s="7">
        <f t="shared" si="5"/>
        <v>21</v>
      </c>
      <c r="F46" s="7">
        <f t="shared" si="5"/>
        <v>3</v>
      </c>
      <c r="G46" s="7">
        <f t="shared" si="5"/>
        <v>1</v>
      </c>
      <c r="H46" s="7">
        <f t="shared" si="5"/>
        <v>3</v>
      </c>
      <c r="I46" s="7">
        <f>SUM(I8:I44)</f>
        <v>15</v>
      </c>
      <c r="J46" s="7">
        <f t="shared" si="5"/>
        <v>28</v>
      </c>
      <c r="K46" s="7">
        <f t="shared" si="5"/>
        <v>42</v>
      </c>
      <c r="L46" s="10">
        <f>J46/D46</f>
        <v>0.6511627906976745</v>
      </c>
      <c r="M46" s="10">
        <f>K46/D46</f>
        <v>0.9767441860465116</v>
      </c>
      <c r="N46" s="13">
        <f>J46/C46</f>
        <v>2.3333333333333335</v>
      </c>
    </row>
    <row r="47" spans="2:13" ht="12.75">
      <c r="B47" s="1"/>
      <c r="C47" s="1"/>
      <c r="D47" s="1"/>
      <c r="E47" s="1"/>
      <c r="F47" s="1"/>
      <c r="G47" s="1"/>
      <c r="H47" s="1"/>
      <c r="I47" s="1"/>
      <c r="J47" s="1"/>
      <c r="K47" s="2"/>
      <c r="L47" s="2"/>
      <c r="M47" s="3"/>
    </row>
    <row r="48" spans="1:13" ht="12.75">
      <c r="A48" s="14"/>
      <c r="B48" s="15"/>
      <c r="G48" s="17"/>
      <c r="H48" s="17"/>
      <c r="I48" s="17"/>
      <c r="J48" s="18"/>
      <c r="K48" s="2"/>
      <c r="L48" s="2"/>
      <c r="M48" s="3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8"/>
  <sheetViews>
    <sheetView workbookViewId="0" topLeftCell="A1">
      <selection activeCell="C53" sqref="C53"/>
    </sheetView>
  </sheetViews>
  <sheetFormatPr defaultColWidth="11.00390625" defaultRowHeight="12"/>
  <cols>
    <col min="1" max="1" width="14.875" style="0" customWidth="1"/>
    <col min="2" max="2" width="5.625" style="0" customWidth="1"/>
    <col min="3" max="3" width="5.50390625" style="0" customWidth="1"/>
    <col min="4" max="5" width="5.875" style="0" customWidth="1"/>
    <col min="6" max="6" width="6.375" style="0" customWidth="1"/>
    <col min="7" max="7" width="5.875" style="0" customWidth="1"/>
    <col min="8" max="8" width="8.50390625" style="0" customWidth="1"/>
    <col min="9" max="9" width="9.50390625" style="0" customWidth="1"/>
    <col min="10" max="10" width="8.00390625" style="0" customWidth="1"/>
    <col min="11" max="11" width="9.00390625" style="0" customWidth="1"/>
    <col min="12" max="12" width="9.125" style="0" customWidth="1"/>
    <col min="13" max="13" width="10.375" style="0" customWidth="1"/>
    <col min="14" max="14" width="8.50390625" style="0" customWidth="1"/>
  </cols>
  <sheetData>
    <row r="1" spans="1:13" ht="12.75">
      <c r="A1" s="36" t="s">
        <v>115</v>
      </c>
      <c r="B1" s="36" t="s">
        <v>124</v>
      </c>
      <c r="C1" s="1"/>
      <c r="D1" s="1"/>
      <c r="E1" s="1"/>
      <c r="F1" s="1"/>
      <c r="G1" s="1"/>
      <c r="H1" s="1"/>
      <c r="I1" s="1"/>
      <c r="J1" s="1"/>
      <c r="K1" s="2"/>
      <c r="L1" s="2"/>
      <c r="M1" s="3"/>
    </row>
    <row r="2" spans="1:13" ht="12.75">
      <c r="A2" s="36" t="s">
        <v>116</v>
      </c>
      <c r="B2" s="36" t="s">
        <v>122</v>
      </c>
      <c r="C2" s="1">
        <v>6</v>
      </c>
      <c r="D2" s="1">
        <v>23</v>
      </c>
      <c r="E2" s="1"/>
      <c r="F2" s="1"/>
      <c r="G2" s="1"/>
      <c r="H2" s="1"/>
      <c r="I2" s="1"/>
      <c r="J2" s="1"/>
      <c r="K2" s="2"/>
      <c r="L2" s="2"/>
      <c r="M2" s="3"/>
    </row>
    <row r="3" spans="1:13" ht="12.75">
      <c r="A3" s="36"/>
      <c r="B3" s="1"/>
      <c r="C3" s="1"/>
      <c r="D3" s="1"/>
      <c r="E3" s="1"/>
      <c r="F3" s="1"/>
      <c r="G3" s="1"/>
      <c r="H3" s="1"/>
      <c r="I3" s="1"/>
      <c r="J3" s="1"/>
      <c r="K3" s="2"/>
      <c r="L3" s="2"/>
      <c r="M3" s="3"/>
    </row>
    <row r="4" spans="1:13" ht="12.75">
      <c r="A4" s="36" t="s">
        <v>117</v>
      </c>
      <c r="B4" s="1">
        <v>5</v>
      </c>
      <c r="C4" s="1">
        <v>0</v>
      </c>
      <c r="D4" s="1">
        <v>0</v>
      </c>
      <c r="E4" s="1">
        <v>1</v>
      </c>
      <c r="F4" s="1">
        <v>0</v>
      </c>
      <c r="G4" s="1"/>
      <c r="H4" s="1"/>
      <c r="I4" s="1"/>
      <c r="J4" s="1"/>
      <c r="K4" s="2"/>
      <c r="L4" s="2"/>
      <c r="M4" s="3"/>
    </row>
    <row r="5" spans="1:13" ht="12.75">
      <c r="A5" s="36" t="s">
        <v>118</v>
      </c>
      <c r="B5" s="1">
        <v>16</v>
      </c>
      <c r="C5" s="1">
        <v>1</v>
      </c>
      <c r="D5" s="1">
        <v>0</v>
      </c>
      <c r="E5" s="1">
        <v>6</v>
      </c>
      <c r="F5" s="1">
        <v>0</v>
      </c>
      <c r="G5" s="1"/>
      <c r="H5" s="1"/>
      <c r="I5" s="1"/>
      <c r="J5" s="1"/>
      <c r="K5" s="2"/>
      <c r="L5" s="2"/>
      <c r="M5" s="3"/>
    </row>
    <row r="6" spans="2:13" ht="12.75">
      <c r="B6" s="1"/>
      <c r="C6" s="1"/>
      <c r="D6" s="1"/>
      <c r="E6" s="1"/>
      <c r="F6" s="1"/>
      <c r="G6" s="1"/>
      <c r="H6" s="1"/>
      <c r="I6" s="1"/>
      <c r="J6" s="1"/>
      <c r="K6" s="2"/>
      <c r="L6" s="2"/>
      <c r="M6" s="3"/>
    </row>
    <row r="7" spans="1:14" ht="12.75">
      <c r="A7" s="47" t="s">
        <v>42</v>
      </c>
      <c r="B7" s="48" t="s">
        <v>9</v>
      </c>
      <c r="C7" s="48" t="s">
        <v>10</v>
      </c>
      <c r="D7" s="48" t="s">
        <v>11</v>
      </c>
      <c r="E7" s="48" t="s">
        <v>12</v>
      </c>
      <c r="F7" s="48" t="s">
        <v>13</v>
      </c>
      <c r="G7" s="48" t="s">
        <v>14</v>
      </c>
      <c r="H7" s="48" t="s">
        <v>15</v>
      </c>
      <c r="I7" s="48" t="s">
        <v>43</v>
      </c>
      <c r="J7" s="48" t="s">
        <v>16</v>
      </c>
      <c r="K7" s="48" t="s">
        <v>17</v>
      </c>
      <c r="L7" s="49" t="s">
        <v>18</v>
      </c>
      <c r="M7" s="49" t="s">
        <v>19</v>
      </c>
      <c r="N7" s="50" t="s">
        <v>20</v>
      </c>
    </row>
    <row r="8" spans="1:14" ht="12.75">
      <c r="A8" s="37" t="s">
        <v>39</v>
      </c>
      <c r="B8" s="38" t="s">
        <v>21</v>
      </c>
      <c r="C8" s="38">
        <v>1</v>
      </c>
      <c r="D8" s="38">
        <v>2</v>
      </c>
      <c r="E8" s="38">
        <v>0</v>
      </c>
      <c r="F8" s="38">
        <v>2</v>
      </c>
      <c r="G8" s="38">
        <v>0</v>
      </c>
      <c r="H8" s="38">
        <v>0</v>
      </c>
      <c r="I8" s="38">
        <v>1</v>
      </c>
      <c r="J8" s="38">
        <f aca="true" t="shared" si="0" ref="J8:J44">E8+F8+G8+H8</f>
        <v>2</v>
      </c>
      <c r="K8" s="38">
        <f aca="true" t="shared" si="1" ref="K8:K44">E8+2*F8+3*G8+4*H8</f>
        <v>4</v>
      </c>
      <c r="L8" s="43">
        <f>IF(D8&lt;&gt;0,J8/D8,0)</f>
        <v>1</v>
      </c>
      <c r="M8" s="43">
        <f>IF(D8&lt;&gt;0,K8/D8,0)</f>
        <v>2</v>
      </c>
      <c r="N8" s="45">
        <f>IF(C8&lt;&gt;0,J8/C8,0)</f>
        <v>2</v>
      </c>
    </row>
    <row r="9" spans="1:14" ht="12.75">
      <c r="A9" s="37" t="s">
        <v>40</v>
      </c>
      <c r="B9" s="38" t="s">
        <v>21</v>
      </c>
      <c r="C9" s="38">
        <v>0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f t="shared" si="0"/>
        <v>0</v>
      </c>
      <c r="K9" s="38">
        <f t="shared" si="1"/>
        <v>0</v>
      </c>
      <c r="L9" s="43">
        <f aca="true" t="shared" si="2" ref="L9:L44">IF(D9&lt;&gt;0,J9/D9,0)</f>
        <v>0</v>
      </c>
      <c r="M9" s="43">
        <f aca="true" t="shared" si="3" ref="M9:M44">IF(D9&lt;&gt;0,K9/D9,0)</f>
        <v>0</v>
      </c>
      <c r="N9" s="45">
        <f aca="true" t="shared" si="4" ref="N9:N44">IF(C9&lt;&gt;0,J9/C9,0)</f>
        <v>0</v>
      </c>
    </row>
    <row r="10" spans="1:14" ht="12.75">
      <c r="A10" s="37" t="s">
        <v>45</v>
      </c>
      <c r="B10" s="38" t="s">
        <v>21</v>
      </c>
      <c r="C10" s="38">
        <v>1</v>
      </c>
      <c r="D10" s="38">
        <v>2</v>
      </c>
      <c r="E10" s="38">
        <v>0</v>
      </c>
      <c r="F10" s="38">
        <v>1</v>
      </c>
      <c r="G10" s="38">
        <v>0</v>
      </c>
      <c r="H10" s="38">
        <v>0</v>
      </c>
      <c r="I10" s="38">
        <v>1</v>
      </c>
      <c r="J10" s="38">
        <f t="shared" si="0"/>
        <v>1</v>
      </c>
      <c r="K10" s="38">
        <f t="shared" si="1"/>
        <v>2</v>
      </c>
      <c r="L10" s="43">
        <f t="shared" si="2"/>
        <v>0.5</v>
      </c>
      <c r="M10" s="43">
        <f t="shared" si="3"/>
        <v>1</v>
      </c>
      <c r="N10" s="45">
        <f t="shared" si="4"/>
        <v>1</v>
      </c>
    </row>
    <row r="11" spans="1:14" ht="12.75">
      <c r="A11" s="37" t="s">
        <v>46</v>
      </c>
      <c r="B11" s="38" t="s">
        <v>21</v>
      </c>
      <c r="C11" s="38">
        <v>1</v>
      </c>
      <c r="D11" s="38">
        <v>2</v>
      </c>
      <c r="E11" s="38">
        <v>2</v>
      </c>
      <c r="F11" s="38">
        <v>0</v>
      </c>
      <c r="G11" s="38">
        <v>0</v>
      </c>
      <c r="H11" s="38">
        <v>0</v>
      </c>
      <c r="I11" s="38">
        <v>0</v>
      </c>
      <c r="J11" s="38">
        <f t="shared" si="0"/>
        <v>2</v>
      </c>
      <c r="K11" s="38">
        <f t="shared" si="1"/>
        <v>2</v>
      </c>
      <c r="L11" s="43">
        <f t="shared" si="2"/>
        <v>1</v>
      </c>
      <c r="M11" s="43">
        <f t="shared" si="3"/>
        <v>1</v>
      </c>
      <c r="N11" s="45">
        <f t="shared" si="4"/>
        <v>2</v>
      </c>
    </row>
    <row r="12" spans="1:14" ht="12.75">
      <c r="A12" s="37" t="s">
        <v>47</v>
      </c>
      <c r="B12" s="38" t="s">
        <v>21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f t="shared" si="0"/>
        <v>0</v>
      </c>
      <c r="K12" s="38">
        <f t="shared" si="1"/>
        <v>0</v>
      </c>
      <c r="L12" s="43">
        <f t="shared" si="2"/>
        <v>0</v>
      </c>
      <c r="M12" s="43">
        <f t="shared" si="3"/>
        <v>0</v>
      </c>
      <c r="N12" s="45">
        <f t="shared" si="4"/>
        <v>0</v>
      </c>
    </row>
    <row r="13" spans="1:14" ht="12.75">
      <c r="A13" s="37" t="s">
        <v>50</v>
      </c>
      <c r="B13" s="38" t="s">
        <v>21</v>
      </c>
      <c r="C13" s="38">
        <v>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f t="shared" si="0"/>
        <v>0</v>
      </c>
      <c r="K13" s="38">
        <f t="shared" si="1"/>
        <v>0</v>
      </c>
      <c r="L13" s="43">
        <f t="shared" si="2"/>
        <v>0</v>
      </c>
      <c r="M13" s="43">
        <f t="shared" si="3"/>
        <v>0</v>
      </c>
      <c r="N13" s="45">
        <f t="shared" si="4"/>
        <v>0</v>
      </c>
    </row>
    <row r="14" spans="1:14" ht="12.75">
      <c r="A14" s="39" t="s">
        <v>51</v>
      </c>
      <c r="B14" s="40" t="s">
        <v>21</v>
      </c>
      <c r="C14" s="38">
        <v>1</v>
      </c>
      <c r="D14" s="38">
        <v>2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f t="shared" si="0"/>
        <v>0</v>
      </c>
      <c r="K14" s="38">
        <f t="shared" si="1"/>
        <v>0</v>
      </c>
      <c r="L14" s="43">
        <f t="shared" si="2"/>
        <v>0</v>
      </c>
      <c r="M14" s="43">
        <f t="shared" si="3"/>
        <v>0</v>
      </c>
      <c r="N14" s="45">
        <f t="shared" si="4"/>
        <v>0</v>
      </c>
    </row>
    <row r="15" spans="1:14" ht="12.75">
      <c r="A15" s="37" t="s">
        <v>52</v>
      </c>
      <c r="B15" s="38" t="s">
        <v>21</v>
      </c>
      <c r="C15" s="38">
        <v>1</v>
      </c>
      <c r="D15" s="38">
        <v>2</v>
      </c>
      <c r="E15" s="38">
        <v>0</v>
      </c>
      <c r="F15" s="38">
        <v>2</v>
      </c>
      <c r="G15" s="38">
        <v>0</v>
      </c>
      <c r="H15" s="38">
        <v>0</v>
      </c>
      <c r="I15" s="38">
        <v>0</v>
      </c>
      <c r="J15" s="38">
        <f t="shared" si="0"/>
        <v>2</v>
      </c>
      <c r="K15" s="38">
        <f t="shared" si="1"/>
        <v>4</v>
      </c>
      <c r="L15" s="43">
        <f t="shared" si="2"/>
        <v>1</v>
      </c>
      <c r="M15" s="43">
        <f t="shared" si="3"/>
        <v>2</v>
      </c>
      <c r="N15" s="45">
        <f t="shared" si="4"/>
        <v>2</v>
      </c>
    </row>
    <row r="16" spans="1:14" ht="12.75">
      <c r="A16" s="37" t="s">
        <v>53</v>
      </c>
      <c r="B16" s="38" t="s">
        <v>23</v>
      </c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f t="shared" si="0"/>
        <v>0</v>
      </c>
      <c r="K16" s="38">
        <f t="shared" si="1"/>
        <v>0</v>
      </c>
      <c r="L16" s="43">
        <f t="shared" si="2"/>
        <v>0</v>
      </c>
      <c r="M16" s="43">
        <f t="shared" si="3"/>
        <v>0</v>
      </c>
      <c r="N16" s="45">
        <f t="shared" si="4"/>
        <v>0</v>
      </c>
    </row>
    <row r="17" spans="1:14" ht="12.75">
      <c r="A17" s="37" t="s">
        <v>55</v>
      </c>
      <c r="B17" s="38" t="s">
        <v>21</v>
      </c>
      <c r="C17" s="38">
        <v>1</v>
      </c>
      <c r="D17" s="38">
        <v>2</v>
      </c>
      <c r="E17" s="38">
        <v>0</v>
      </c>
      <c r="F17" s="38">
        <v>1</v>
      </c>
      <c r="G17" s="38">
        <v>0</v>
      </c>
      <c r="H17" s="38">
        <v>0</v>
      </c>
      <c r="I17" s="38">
        <v>0</v>
      </c>
      <c r="J17" s="38">
        <f t="shared" si="0"/>
        <v>1</v>
      </c>
      <c r="K17" s="38">
        <f t="shared" si="1"/>
        <v>2</v>
      </c>
      <c r="L17" s="43">
        <f t="shared" si="2"/>
        <v>0.5</v>
      </c>
      <c r="M17" s="43">
        <f t="shared" si="3"/>
        <v>1</v>
      </c>
      <c r="N17" s="45">
        <f t="shared" si="4"/>
        <v>1</v>
      </c>
    </row>
    <row r="18" spans="1:14" ht="12.75">
      <c r="A18" s="39" t="s">
        <v>56</v>
      </c>
      <c r="B18" s="40" t="s">
        <v>23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f t="shared" si="0"/>
        <v>0</v>
      </c>
      <c r="K18" s="38">
        <f t="shared" si="1"/>
        <v>0</v>
      </c>
      <c r="L18" s="43">
        <f t="shared" si="2"/>
        <v>0</v>
      </c>
      <c r="M18" s="43">
        <f t="shared" si="3"/>
        <v>0</v>
      </c>
      <c r="N18" s="45">
        <f t="shared" si="4"/>
        <v>0</v>
      </c>
    </row>
    <row r="19" spans="1:14" ht="12.75">
      <c r="A19" s="39" t="s">
        <v>58</v>
      </c>
      <c r="B19" s="40" t="s">
        <v>23</v>
      </c>
      <c r="C19" s="38">
        <v>1</v>
      </c>
      <c r="D19" s="38">
        <v>2</v>
      </c>
      <c r="E19" s="38">
        <v>2</v>
      </c>
      <c r="F19" s="38">
        <v>0</v>
      </c>
      <c r="G19" s="38">
        <v>0</v>
      </c>
      <c r="H19" s="38">
        <v>0</v>
      </c>
      <c r="I19" s="38">
        <v>1</v>
      </c>
      <c r="J19" s="38">
        <f t="shared" si="0"/>
        <v>2</v>
      </c>
      <c r="K19" s="38">
        <f t="shared" si="1"/>
        <v>2</v>
      </c>
      <c r="L19" s="43">
        <f t="shared" si="2"/>
        <v>1</v>
      </c>
      <c r="M19" s="43">
        <f t="shared" si="3"/>
        <v>1</v>
      </c>
      <c r="N19" s="45">
        <f t="shared" si="4"/>
        <v>2</v>
      </c>
    </row>
    <row r="20" spans="1:14" ht="12.75">
      <c r="A20" s="37" t="s">
        <v>59</v>
      </c>
      <c r="B20" s="38" t="s">
        <v>21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f t="shared" si="0"/>
        <v>0</v>
      </c>
      <c r="K20" s="38">
        <f t="shared" si="1"/>
        <v>0</v>
      </c>
      <c r="L20" s="43">
        <f t="shared" si="2"/>
        <v>0</v>
      </c>
      <c r="M20" s="43">
        <f t="shared" si="3"/>
        <v>0</v>
      </c>
      <c r="N20" s="45">
        <f t="shared" si="4"/>
        <v>0</v>
      </c>
    </row>
    <row r="21" spans="1:14" ht="12.75">
      <c r="A21" s="37" t="s">
        <v>60</v>
      </c>
      <c r="B21" s="38" t="s">
        <v>23</v>
      </c>
      <c r="C21" s="38">
        <v>1</v>
      </c>
      <c r="D21" s="38">
        <v>2</v>
      </c>
      <c r="E21" s="38">
        <v>2</v>
      </c>
      <c r="F21" s="38">
        <v>0</v>
      </c>
      <c r="G21" s="38">
        <v>0</v>
      </c>
      <c r="H21" s="38">
        <v>0</v>
      </c>
      <c r="I21" s="38">
        <v>1</v>
      </c>
      <c r="J21" s="38">
        <f t="shared" si="0"/>
        <v>2</v>
      </c>
      <c r="K21" s="38">
        <f t="shared" si="1"/>
        <v>2</v>
      </c>
      <c r="L21" s="43">
        <f t="shared" si="2"/>
        <v>1</v>
      </c>
      <c r="M21" s="43">
        <f t="shared" si="3"/>
        <v>1</v>
      </c>
      <c r="N21" s="45">
        <f t="shared" si="4"/>
        <v>2</v>
      </c>
    </row>
    <row r="22" spans="1:14" ht="12.75">
      <c r="A22" s="39" t="s">
        <v>76</v>
      </c>
      <c r="B22" s="40" t="s">
        <v>23</v>
      </c>
      <c r="C22" s="38">
        <v>1</v>
      </c>
      <c r="D22" s="38">
        <v>2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f t="shared" si="0"/>
        <v>0</v>
      </c>
      <c r="K22" s="38">
        <f t="shared" si="1"/>
        <v>0</v>
      </c>
      <c r="L22" s="43">
        <f t="shared" si="2"/>
        <v>0</v>
      </c>
      <c r="M22" s="43">
        <f t="shared" si="3"/>
        <v>0</v>
      </c>
      <c r="N22" s="45">
        <f t="shared" si="4"/>
        <v>0</v>
      </c>
    </row>
    <row r="23" spans="1:14" ht="12.75">
      <c r="A23" s="39" t="s">
        <v>77</v>
      </c>
      <c r="B23" s="40" t="s">
        <v>21</v>
      </c>
      <c r="C23" s="38">
        <v>1</v>
      </c>
      <c r="D23" s="38">
        <v>2</v>
      </c>
      <c r="E23" s="38">
        <v>2</v>
      </c>
      <c r="F23" s="38">
        <v>0</v>
      </c>
      <c r="G23" s="38">
        <v>0</v>
      </c>
      <c r="H23" s="38">
        <v>0</v>
      </c>
      <c r="I23" s="38">
        <v>1</v>
      </c>
      <c r="J23" s="38">
        <f t="shared" si="0"/>
        <v>2</v>
      </c>
      <c r="K23" s="38">
        <f t="shared" si="1"/>
        <v>2</v>
      </c>
      <c r="L23" s="43">
        <f t="shared" si="2"/>
        <v>1</v>
      </c>
      <c r="M23" s="43">
        <f t="shared" si="3"/>
        <v>1</v>
      </c>
      <c r="N23" s="45">
        <f t="shared" si="4"/>
        <v>2</v>
      </c>
    </row>
    <row r="24" spans="1:14" ht="12.75">
      <c r="A24" s="39" t="s">
        <v>78</v>
      </c>
      <c r="B24" s="40" t="s">
        <v>23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f t="shared" si="0"/>
        <v>0</v>
      </c>
      <c r="K24" s="38">
        <f t="shared" si="1"/>
        <v>0</v>
      </c>
      <c r="L24" s="43">
        <f t="shared" si="2"/>
        <v>0</v>
      </c>
      <c r="M24" s="43">
        <f t="shared" si="3"/>
        <v>0</v>
      </c>
      <c r="N24" s="45">
        <f t="shared" si="4"/>
        <v>0</v>
      </c>
    </row>
    <row r="25" spans="1:14" ht="12.75">
      <c r="A25" s="41" t="s">
        <v>106</v>
      </c>
      <c r="B25" s="42" t="s">
        <v>21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f t="shared" si="0"/>
        <v>0</v>
      </c>
      <c r="K25" s="38">
        <f t="shared" si="1"/>
        <v>0</v>
      </c>
      <c r="L25" s="43">
        <f t="shared" si="2"/>
        <v>0</v>
      </c>
      <c r="M25" s="43">
        <f t="shared" si="3"/>
        <v>0</v>
      </c>
      <c r="N25" s="45">
        <f t="shared" si="4"/>
        <v>0</v>
      </c>
    </row>
    <row r="26" spans="1:14" ht="12.75">
      <c r="A26" s="51" t="s">
        <v>107</v>
      </c>
      <c r="B26" s="51" t="s">
        <v>23</v>
      </c>
      <c r="C26" s="38">
        <v>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f t="shared" si="0"/>
        <v>0</v>
      </c>
      <c r="K26" s="38">
        <f t="shared" si="1"/>
        <v>0</v>
      </c>
      <c r="L26" s="43">
        <f t="shared" si="2"/>
        <v>0</v>
      </c>
      <c r="M26" s="43">
        <f t="shared" si="3"/>
        <v>0</v>
      </c>
      <c r="N26" s="45">
        <f t="shared" si="4"/>
        <v>0</v>
      </c>
    </row>
    <row r="27" spans="1:14" ht="12.75">
      <c r="A27" s="51" t="s">
        <v>110</v>
      </c>
      <c r="B27" s="51" t="s">
        <v>21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f t="shared" si="0"/>
        <v>0</v>
      </c>
      <c r="K27" s="38">
        <f t="shared" si="1"/>
        <v>0</v>
      </c>
      <c r="L27" s="43">
        <f t="shared" si="2"/>
        <v>0</v>
      </c>
      <c r="M27" s="43">
        <f t="shared" si="3"/>
        <v>0</v>
      </c>
      <c r="N27" s="45">
        <f t="shared" si="4"/>
        <v>0</v>
      </c>
    </row>
    <row r="28" spans="1:14" ht="12.75">
      <c r="A28" s="51" t="s">
        <v>104</v>
      </c>
      <c r="B28" s="51" t="s">
        <v>21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f t="shared" si="0"/>
        <v>0</v>
      </c>
      <c r="K28" s="38">
        <f t="shared" si="1"/>
        <v>0</v>
      </c>
      <c r="L28" s="43">
        <f t="shared" si="2"/>
        <v>0</v>
      </c>
      <c r="M28" s="43">
        <f t="shared" si="3"/>
        <v>0</v>
      </c>
      <c r="N28" s="45">
        <f t="shared" si="4"/>
        <v>0</v>
      </c>
    </row>
    <row r="29" spans="1:14" ht="12.75">
      <c r="A29" s="51" t="s">
        <v>114</v>
      </c>
      <c r="B29" s="51" t="s">
        <v>21</v>
      </c>
      <c r="C29" s="38">
        <v>0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f t="shared" si="0"/>
        <v>0</v>
      </c>
      <c r="K29" s="38">
        <f t="shared" si="1"/>
        <v>0</v>
      </c>
      <c r="L29" s="43">
        <f t="shared" si="2"/>
        <v>0</v>
      </c>
      <c r="M29" s="43">
        <f t="shared" si="3"/>
        <v>0</v>
      </c>
      <c r="N29" s="45">
        <f t="shared" si="4"/>
        <v>0</v>
      </c>
    </row>
    <row r="30" spans="1:14" ht="12.75">
      <c r="A30" s="51" t="s">
        <v>112</v>
      </c>
      <c r="B30" s="51" t="s">
        <v>21</v>
      </c>
      <c r="C30" s="38">
        <v>0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f t="shared" si="0"/>
        <v>0</v>
      </c>
      <c r="K30" s="38">
        <f t="shared" si="1"/>
        <v>0</v>
      </c>
      <c r="L30" s="43">
        <f t="shared" si="2"/>
        <v>0</v>
      </c>
      <c r="M30" s="43">
        <f t="shared" si="3"/>
        <v>0</v>
      </c>
      <c r="N30" s="45">
        <f t="shared" si="4"/>
        <v>0</v>
      </c>
    </row>
    <row r="31" spans="1:14" ht="12.75">
      <c r="A31" s="51" t="s">
        <v>105</v>
      </c>
      <c r="B31" s="51" t="s">
        <v>21</v>
      </c>
      <c r="C31" s="38">
        <v>0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f t="shared" si="0"/>
        <v>0</v>
      </c>
      <c r="K31" s="38">
        <f t="shared" si="1"/>
        <v>0</v>
      </c>
      <c r="L31" s="43">
        <f t="shared" si="2"/>
        <v>0</v>
      </c>
      <c r="M31" s="43">
        <f t="shared" si="3"/>
        <v>0</v>
      </c>
      <c r="N31" s="45">
        <f t="shared" si="4"/>
        <v>0</v>
      </c>
    </row>
    <row r="32" spans="1:14" ht="12.75">
      <c r="A32" t="s">
        <v>61</v>
      </c>
      <c r="B32" t="s">
        <v>21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 s="38">
        <f>E32+F32+G32+H32</f>
        <v>0</v>
      </c>
      <c r="K32" s="38">
        <f>E32+2*F32+3*G32+4*H32</f>
        <v>0</v>
      </c>
      <c r="L32" s="43">
        <f>IF(D32&lt;&gt;0,J32/D32,0)</f>
        <v>0</v>
      </c>
      <c r="M32" s="43">
        <f>IF(D32&lt;&gt;0,K32/D32,0)</f>
        <v>0</v>
      </c>
      <c r="N32" s="45">
        <f>IF(C32&lt;&gt;0,J32/C32,0)</f>
        <v>0</v>
      </c>
    </row>
    <row r="34" spans="1:14" ht="12.75">
      <c r="A34" s="52" t="s">
        <v>44</v>
      </c>
      <c r="B34" s="53" t="s">
        <v>25</v>
      </c>
      <c r="C34" s="38">
        <v>1</v>
      </c>
      <c r="D34" s="38">
        <v>1</v>
      </c>
      <c r="E34" s="38">
        <v>1</v>
      </c>
      <c r="F34" s="38">
        <v>0</v>
      </c>
      <c r="G34" s="38">
        <v>0</v>
      </c>
      <c r="H34" s="38">
        <v>0</v>
      </c>
      <c r="I34" s="38">
        <v>0</v>
      </c>
      <c r="J34" s="38">
        <f t="shared" si="0"/>
        <v>1</v>
      </c>
      <c r="K34" s="38">
        <f t="shared" si="1"/>
        <v>1</v>
      </c>
      <c r="L34" s="43">
        <f t="shared" si="2"/>
        <v>1</v>
      </c>
      <c r="M34" s="43">
        <f t="shared" si="3"/>
        <v>1</v>
      </c>
      <c r="N34" s="45">
        <f t="shared" si="4"/>
        <v>1</v>
      </c>
    </row>
    <row r="35" spans="1:14" ht="12.75">
      <c r="A35" s="37" t="s">
        <v>48</v>
      </c>
      <c r="B35" s="38" t="s">
        <v>25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f t="shared" si="0"/>
        <v>0</v>
      </c>
      <c r="K35" s="38">
        <f t="shared" si="1"/>
        <v>0</v>
      </c>
      <c r="L35" s="43">
        <f t="shared" si="2"/>
        <v>0</v>
      </c>
      <c r="M35" s="43">
        <f t="shared" si="3"/>
        <v>0</v>
      </c>
      <c r="N35" s="45">
        <f t="shared" si="4"/>
        <v>0</v>
      </c>
    </row>
    <row r="36" spans="1:14" ht="12.75">
      <c r="A36" s="37" t="s">
        <v>49</v>
      </c>
      <c r="B36" s="38" t="s">
        <v>25</v>
      </c>
      <c r="C36" s="38">
        <v>1</v>
      </c>
      <c r="D36" s="38">
        <v>2</v>
      </c>
      <c r="E36" s="38">
        <v>1</v>
      </c>
      <c r="F36" s="38">
        <v>0</v>
      </c>
      <c r="G36" s="38">
        <v>0</v>
      </c>
      <c r="H36" s="38">
        <v>0</v>
      </c>
      <c r="I36" s="38">
        <v>0</v>
      </c>
      <c r="J36" s="38">
        <f t="shared" si="0"/>
        <v>1</v>
      </c>
      <c r="K36" s="38">
        <f t="shared" si="1"/>
        <v>1</v>
      </c>
      <c r="L36" s="43">
        <f t="shared" si="2"/>
        <v>0.5</v>
      </c>
      <c r="M36" s="43">
        <f t="shared" si="3"/>
        <v>0.5</v>
      </c>
      <c r="N36" s="45">
        <f t="shared" si="4"/>
        <v>1</v>
      </c>
    </row>
    <row r="37" spans="1:14" ht="12.75">
      <c r="A37" s="39" t="s">
        <v>54</v>
      </c>
      <c r="B37" s="40" t="s">
        <v>25</v>
      </c>
      <c r="C37" s="38">
        <v>1</v>
      </c>
      <c r="D37" s="38">
        <v>2</v>
      </c>
      <c r="E37" s="38">
        <v>0</v>
      </c>
      <c r="F37" s="38">
        <v>1</v>
      </c>
      <c r="G37" s="38">
        <v>0</v>
      </c>
      <c r="H37" s="38">
        <v>0</v>
      </c>
      <c r="I37" s="38">
        <v>1</v>
      </c>
      <c r="J37" s="38">
        <f t="shared" si="0"/>
        <v>1</v>
      </c>
      <c r="K37" s="38">
        <f t="shared" si="1"/>
        <v>2</v>
      </c>
      <c r="L37" s="43">
        <f t="shared" si="2"/>
        <v>0.5</v>
      </c>
      <c r="M37" s="43">
        <f t="shared" si="3"/>
        <v>1</v>
      </c>
      <c r="N37" s="45">
        <f t="shared" si="4"/>
        <v>1</v>
      </c>
    </row>
    <row r="38" spans="1:14" ht="12.75">
      <c r="A38" s="39" t="s">
        <v>57</v>
      </c>
      <c r="B38" s="40" t="s">
        <v>25</v>
      </c>
      <c r="C38" s="38">
        <v>1</v>
      </c>
      <c r="D38" s="38">
        <v>2</v>
      </c>
      <c r="E38" s="38">
        <v>1</v>
      </c>
      <c r="F38" s="38">
        <v>0</v>
      </c>
      <c r="G38" s="38">
        <v>0</v>
      </c>
      <c r="H38" s="38">
        <v>0</v>
      </c>
      <c r="I38" s="38">
        <v>0</v>
      </c>
      <c r="J38" s="38">
        <f t="shared" si="0"/>
        <v>1</v>
      </c>
      <c r="K38" s="38">
        <f t="shared" si="1"/>
        <v>1</v>
      </c>
      <c r="L38" s="43">
        <f t="shared" si="2"/>
        <v>0.5</v>
      </c>
      <c r="M38" s="43">
        <f t="shared" si="3"/>
        <v>0.5</v>
      </c>
      <c r="N38" s="45">
        <f t="shared" si="4"/>
        <v>1</v>
      </c>
    </row>
    <row r="39" spans="1:14" ht="12.75">
      <c r="A39" s="37" t="s">
        <v>103</v>
      </c>
      <c r="B39" s="40" t="s">
        <v>25</v>
      </c>
      <c r="C39" s="38">
        <v>0</v>
      </c>
      <c r="D39" s="38">
        <v>0</v>
      </c>
      <c r="E39" s="38">
        <v>0</v>
      </c>
      <c r="F39" s="38">
        <v>0</v>
      </c>
      <c r="G39" s="38">
        <v>0</v>
      </c>
      <c r="H39" s="38">
        <v>0</v>
      </c>
      <c r="I39" s="38">
        <v>0</v>
      </c>
      <c r="J39" s="38">
        <f t="shared" si="0"/>
        <v>0</v>
      </c>
      <c r="K39" s="38">
        <f t="shared" si="1"/>
        <v>0</v>
      </c>
      <c r="L39" s="43">
        <f t="shared" si="2"/>
        <v>0</v>
      </c>
      <c r="M39" s="43">
        <f t="shared" si="3"/>
        <v>0</v>
      </c>
      <c r="N39" s="45">
        <f t="shared" si="4"/>
        <v>0</v>
      </c>
    </row>
    <row r="40" spans="1:14" ht="12.75">
      <c r="A40" s="39" t="s">
        <v>109</v>
      </c>
      <c r="B40" s="40" t="s">
        <v>25</v>
      </c>
      <c r="C40" s="38">
        <v>0</v>
      </c>
      <c r="D40" s="38">
        <v>0</v>
      </c>
      <c r="E40" s="38">
        <v>0</v>
      </c>
      <c r="F40" s="38">
        <v>0</v>
      </c>
      <c r="G40" s="38">
        <v>0</v>
      </c>
      <c r="H40" s="38">
        <v>0</v>
      </c>
      <c r="I40" s="38">
        <v>0</v>
      </c>
      <c r="J40" s="38">
        <f t="shared" si="0"/>
        <v>0</v>
      </c>
      <c r="K40" s="38">
        <f t="shared" si="1"/>
        <v>0</v>
      </c>
      <c r="L40" s="43">
        <f t="shared" si="2"/>
        <v>0</v>
      </c>
      <c r="M40" s="43">
        <f t="shared" si="3"/>
        <v>0</v>
      </c>
      <c r="N40" s="45">
        <f t="shared" si="4"/>
        <v>0</v>
      </c>
    </row>
    <row r="41" spans="1:14" ht="12.75">
      <c r="A41" s="39" t="s">
        <v>108</v>
      </c>
      <c r="B41" s="40" t="s">
        <v>25</v>
      </c>
      <c r="C41" s="38">
        <v>0</v>
      </c>
      <c r="D41" s="38">
        <v>0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f t="shared" si="0"/>
        <v>0</v>
      </c>
      <c r="K41" s="38">
        <f t="shared" si="1"/>
        <v>0</v>
      </c>
      <c r="L41" s="43">
        <f t="shared" si="2"/>
        <v>0</v>
      </c>
      <c r="M41" s="43">
        <f t="shared" si="3"/>
        <v>0</v>
      </c>
      <c r="N41" s="45">
        <f t="shared" si="4"/>
        <v>0</v>
      </c>
    </row>
    <row r="42" spans="1:14" ht="12.75">
      <c r="A42" s="37" t="s">
        <v>111</v>
      </c>
      <c r="B42" s="40" t="s">
        <v>25</v>
      </c>
      <c r="C42" s="38">
        <v>0</v>
      </c>
      <c r="D42" s="38">
        <v>0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f t="shared" si="0"/>
        <v>0</v>
      </c>
      <c r="K42" s="38">
        <f t="shared" si="1"/>
        <v>0</v>
      </c>
      <c r="L42" s="43">
        <f t="shared" si="2"/>
        <v>0</v>
      </c>
      <c r="M42" s="43">
        <f t="shared" si="3"/>
        <v>0</v>
      </c>
      <c r="N42" s="45">
        <f t="shared" si="4"/>
        <v>0</v>
      </c>
    </row>
    <row r="43" spans="1:14" ht="12.75">
      <c r="A43" s="46" t="s">
        <v>113</v>
      </c>
      <c r="B43" s="42" t="s">
        <v>25</v>
      </c>
      <c r="C43" s="38">
        <v>0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f>E43+F43+G43+H43</f>
        <v>0</v>
      </c>
      <c r="K43" s="38">
        <f>E43+2*F43+3*G43+4*H43</f>
        <v>0</v>
      </c>
      <c r="L43" s="43">
        <f>IF(D43&lt;&gt;0,J43/D43,0)</f>
        <v>0</v>
      </c>
      <c r="M43" s="43">
        <f>IF(D43&lt;&gt;0,K43/D43,0)</f>
        <v>0</v>
      </c>
      <c r="N43" s="45">
        <f>IF(C43&lt;&gt;0,J43/C43,0)</f>
        <v>0</v>
      </c>
    </row>
    <row r="44" spans="1:14" ht="12.75">
      <c r="A44" s="46" t="s">
        <v>79</v>
      </c>
      <c r="B44" s="42" t="s">
        <v>25</v>
      </c>
      <c r="C44" s="38">
        <v>0</v>
      </c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f t="shared" si="0"/>
        <v>0</v>
      </c>
      <c r="K44" s="38">
        <f t="shared" si="1"/>
        <v>0</v>
      </c>
      <c r="L44" s="43">
        <f t="shared" si="2"/>
        <v>0</v>
      </c>
      <c r="M44" s="43">
        <f t="shared" si="3"/>
        <v>0</v>
      </c>
      <c r="N44" s="45">
        <f t="shared" si="4"/>
        <v>0</v>
      </c>
    </row>
    <row r="45" spans="1:14" ht="12.75">
      <c r="A45" s="38"/>
      <c r="B45" s="40"/>
      <c r="C45" s="40"/>
      <c r="D45" s="40"/>
      <c r="E45" s="40"/>
      <c r="F45" s="40"/>
      <c r="G45" s="40"/>
      <c r="H45" s="40"/>
      <c r="I45" s="40"/>
      <c r="J45" s="38"/>
      <c r="K45" s="38"/>
      <c r="L45" s="43"/>
      <c r="M45" s="43"/>
      <c r="N45" s="44"/>
    </row>
    <row r="46" spans="1:14" ht="12.75">
      <c r="A46" s="9" t="s">
        <v>26</v>
      </c>
      <c r="B46" s="7"/>
      <c r="C46" s="7">
        <f aca="true" t="shared" si="5" ref="C46:K46">SUM(C8:C44)</f>
        <v>14</v>
      </c>
      <c r="D46" s="7">
        <f t="shared" si="5"/>
        <v>27</v>
      </c>
      <c r="E46" s="7">
        <f t="shared" si="5"/>
        <v>11</v>
      </c>
      <c r="F46" s="7">
        <f t="shared" si="5"/>
        <v>7</v>
      </c>
      <c r="G46" s="7">
        <f t="shared" si="5"/>
        <v>0</v>
      </c>
      <c r="H46" s="7">
        <f t="shared" si="5"/>
        <v>0</v>
      </c>
      <c r="I46" s="7">
        <f>SUM(I8:I44)</f>
        <v>6</v>
      </c>
      <c r="J46" s="7">
        <f t="shared" si="5"/>
        <v>18</v>
      </c>
      <c r="K46" s="7">
        <f t="shared" si="5"/>
        <v>25</v>
      </c>
      <c r="L46" s="10">
        <f>J46/D46</f>
        <v>0.6666666666666666</v>
      </c>
      <c r="M46" s="10">
        <f>K46/D46</f>
        <v>0.9259259259259259</v>
      </c>
      <c r="N46" s="13">
        <f>J46/C46</f>
        <v>1.2857142857142858</v>
      </c>
    </row>
    <row r="47" spans="2:13" ht="12.75">
      <c r="B47" s="1"/>
      <c r="C47" s="1"/>
      <c r="D47" s="1"/>
      <c r="E47" s="1"/>
      <c r="F47" s="1"/>
      <c r="G47" s="1"/>
      <c r="H47" s="1"/>
      <c r="I47" s="1"/>
      <c r="J47" s="1"/>
      <c r="K47" s="2"/>
      <c r="L47" s="2"/>
      <c r="M47" s="3"/>
    </row>
    <row r="48" spans="1:13" ht="12.75">
      <c r="A48" s="14"/>
      <c r="B48" s="15"/>
      <c r="G48" s="17"/>
      <c r="H48" s="17"/>
      <c r="I48" s="17"/>
      <c r="J48" s="18"/>
      <c r="K48" s="2"/>
      <c r="L48" s="2"/>
      <c r="M48" s="3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8"/>
  <sheetViews>
    <sheetView workbookViewId="0" topLeftCell="A1">
      <selection activeCell="C53" sqref="C53"/>
    </sheetView>
  </sheetViews>
  <sheetFormatPr defaultColWidth="11.00390625" defaultRowHeight="12"/>
  <cols>
    <col min="1" max="1" width="14.875" style="0" customWidth="1"/>
    <col min="2" max="2" width="5.625" style="0" customWidth="1"/>
    <col min="3" max="3" width="5.50390625" style="0" customWidth="1"/>
    <col min="4" max="5" width="5.875" style="0" customWidth="1"/>
    <col min="6" max="6" width="6.375" style="0" customWidth="1"/>
    <col min="7" max="7" width="5.875" style="0" customWidth="1"/>
    <col min="8" max="8" width="8.50390625" style="0" customWidth="1"/>
    <col min="9" max="9" width="9.50390625" style="0" customWidth="1"/>
    <col min="10" max="10" width="8.00390625" style="0" customWidth="1"/>
    <col min="11" max="11" width="9.00390625" style="0" customWidth="1"/>
    <col min="12" max="12" width="9.125" style="0" customWidth="1"/>
    <col min="13" max="13" width="10.375" style="0" customWidth="1"/>
    <col min="14" max="14" width="8.50390625" style="0" customWidth="1"/>
  </cols>
  <sheetData>
    <row r="1" spans="1:13" ht="12.75">
      <c r="A1" s="36" t="s">
        <v>115</v>
      </c>
      <c r="B1" s="36" t="s">
        <v>125</v>
      </c>
      <c r="C1" s="1"/>
      <c r="D1" s="1"/>
      <c r="E1" s="1"/>
      <c r="F1" s="1"/>
      <c r="G1" s="1"/>
      <c r="H1" s="1"/>
      <c r="I1" s="1"/>
      <c r="J1" s="1"/>
      <c r="K1" s="2"/>
      <c r="L1" s="2"/>
      <c r="M1" s="3"/>
    </row>
    <row r="2" spans="1:13" ht="12.75">
      <c r="A2" s="36" t="s">
        <v>116</v>
      </c>
      <c r="B2" s="36" t="s">
        <v>122</v>
      </c>
      <c r="C2" s="1">
        <v>9</v>
      </c>
      <c r="D2" s="1">
        <v>25</v>
      </c>
      <c r="E2" s="1"/>
      <c r="F2" s="1"/>
      <c r="G2" s="1"/>
      <c r="H2" s="1"/>
      <c r="I2" s="1"/>
      <c r="J2" s="1"/>
      <c r="K2" s="2"/>
      <c r="L2" s="2"/>
      <c r="M2" s="3"/>
    </row>
    <row r="3" spans="1:13" ht="12.75">
      <c r="A3" s="36"/>
      <c r="B3" s="1"/>
      <c r="C3" s="1"/>
      <c r="D3" s="1"/>
      <c r="E3" s="1"/>
      <c r="F3" s="1"/>
      <c r="G3" s="1"/>
      <c r="H3" s="1"/>
      <c r="I3" s="1"/>
      <c r="J3" s="1"/>
      <c r="K3" s="2"/>
      <c r="L3" s="2"/>
      <c r="M3" s="3"/>
    </row>
    <row r="4" spans="1:13" ht="12.75">
      <c r="A4" s="36" t="s">
        <v>117</v>
      </c>
      <c r="B4" s="1">
        <v>0</v>
      </c>
      <c r="C4" s="1">
        <v>0</v>
      </c>
      <c r="D4" s="1">
        <v>1</v>
      </c>
      <c r="E4" s="1">
        <v>4</v>
      </c>
      <c r="F4" s="1">
        <v>1</v>
      </c>
      <c r="G4" s="1">
        <v>3</v>
      </c>
      <c r="H4" s="1"/>
      <c r="I4" s="1"/>
      <c r="J4" s="1"/>
      <c r="K4" s="2"/>
      <c r="L4" s="2"/>
      <c r="M4" s="3"/>
    </row>
    <row r="5" spans="1:13" ht="12.75">
      <c r="A5" s="36" t="s">
        <v>118</v>
      </c>
      <c r="B5" s="1">
        <v>10</v>
      </c>
      <c r="C5" s="1">
        <v>7</v>
      </c>
      <c r="D5" s="1">
        <v>1</v>
      </c>
      <c r="E5" s="1">
        <v>7</v>
      </c>
      <c r="F5" s="1">
        <v>0</v>
      </c>
      <c r="G5" s="1">
        <v>0</v>
      </c>
      <c r="H5" s="1"/>
      <c r="I5" s="1"/>
      <c r="J5" s="1"/>
      <c r="K5" s="2"/>
      <c r="L5" s="2"/>
      <c r="M5" s="3"/>
    </row>
    <row r="6" spans="2:13" ht="12.75">
      <c r="B6" s="1"/>
      <c r="C6" s="1"/>
      <c r="D6" s="1"/>
      <c r="E6" s="1"/>
      <c r="F6" s="1"/>
      <c r="G6" s="1"/>
      <c r="H6" s="1"/>
      <c r="I6" s="1"/>
      <c r="J6" s="1"/>
      <c r="K6" s="2"/>
      <c r="L6" s="2"/>
      <c r="M6" s="3"/>
    </row>
    <row r="7" spans="1:14" ht="12.75">
      <c r="A7" s="47" t="s">
        <v>42</v>
      </c>
      <c r="B7" s="48" t="s">
        <v>9</v>
      </c>
      <c r="C7" s="48" t="s">
        <v>10</v>
      </c>
      <c r="D7" s="48" t="s">
        <v>11</v>
      </c>
      <c r="E7" s="48" t="s">
        <v>12</v>
      </c>
      <c r="F7" s="48" t="s">
        <v>13</v>
      </c>
      <c r="G7" s="48" t="s">
        <v>14</v>
      </c>
      <c r="H7" s="48" t="s">
        <v>15</v>
      </c>
      <c r="I7" s="48" t="s">
        <v>43</v>
      </c>
      <c r="J7" s="48" t="s">
        <v>16</v>
      </c>
      <c r="K7" s="48" t="s">
        <v>17</v>
      </c>
      <c r="L7" s="49" t="s">
        <v>18</v>
      </c>
      <c r="M7" s="49" t="s">
        <v>19</v>
      </c>
      <c r="N7" s="50" t="s">
        <v>20</v>
      </c>
    </row>
    <row r="8" spans="1:14" ht="12.75">
      <c r="A8" s="37" t="s">
        <v>39</v>
      </c>
      <c r="B8" s="38" t="s">
        <v>21</v>
      </c>
      <c r="C8" s="38">
        <v>1</v>
      </c>
      <c r="D8" s="38">
        <v>2</v>
      </c>
      <c r="E8" s="38">
        <v>0</v>
      </c>
      <c r="F8" s="38">
        <v>1</v>
      </c>
      <c r="G8" s="38">
        <v>0</v>
      </c>
      <c r="H8" s="38">
        <v>0</v>
      </c>
      <c r="I8" s="38">
        <v>1</v>
      </c>
      <c r="J8" s="38">
        <f aca="true" t="shared" si="0" ref="J8:J44">E8+F8+G8+H8</f>
        <v>1</v>
      </c>
      <c r="K8" s="38">
        <f aca="true" t="shared" si="1" ref="K8:K44">E8+2*F8+3*G8+4*H8</f>
        <v>2</v>
      </c>
      <c r="L8" s="43">
        <f>IF(D8&lt;&gt;0,J8/D8,0)</f>
        <v>0.5</v>
      </c>
      <c r="M8" s="43">
        <f>IF(D8&lt;&gt;0,K8/D8,0)</f>
        <v>1</v>
      </c>
      <c r="N8" s="45">
        <f>IF(C8&lt;&gt;0,J8/C8,0)</f>
        <v>1</v>
      </c>
    </row>
    <row r="9" spans="1:14" ht="12.75">
      <c r="A9" s="37" t="s">
        <v>40</v>
      </c>
      <c r="B9" s="38" t="s">
        <v>21</v>
      </c>
      <c r="C9" s="38">
        <v>1</v>
      </c>
      <c r="D9" s="38">
        <v>2</v>
      </c>
      <c r="E9" s="38">
        <v>1</v>
      </c>
      <c r="F9" s="38">
        <v>0</v>
      </c>
      <c r="G9" s="38">
        <v>0</v>
      </c>
      <c r="H9" s="38">
        <v>1</v>
      </c>
      <c r="I9" s="38">
        <v>2</v>
      </c>
      <c r="J9" s="38">
        <f t="shared" si="0"/>
        <v>2</v>
      </c>
      <c r="K9" s="38">
        <f t="shared" si="1"/>
        <v>5</v>
      </c>
      <c r="L9" s="43">
        <f aca="true" t="shared" si="2" ref="L9:L44">IF(D9&lt;&gt;0,J9/D9,0)</f>
        <v>1</v>
      </c>
      <c r="M9" s="43">
        <f aca="true" t="shared" si="3" ref="M9:M44">IF(D9&lt;&gt;0,K9/D9,0)</f>
        <v>2.5</v>
      </c>
      <c r="N9" s="45">
        <f aca="true" t="shared" si="4" ref="N9:N44">IF(C9&lt;&gt;0,J9/C9,0)</f>
        <v>2</v>
      </c>
    </row>
    <row r="10" spans="1:14" ht="12.75">
      <c r="A10" s="37" t="s">
        <v>45</v>
      </c>
      <c r="B10" s="38" t="s">
        <v>21</v>
      </c>
      <c r="C10" s="38">
        <v>1</v>
      </c>
      <c r="D10" s="38">
        <v>2</v>
      </c>
      <c r="E10" s="38">
        <v>0</v>
      </c>
      <c r="F10" s="38">
        <v>1</v>
      </c>
      <c r="G10" s="38">
        <v>0</v>
      </c>
      <c r="H10" s="38">
        <v>0</v>
      </c>
      <c r="I10" s="38">
        <v>1</v>
      </c>
      <c r="J10" s="38">
        <f t="shared" si="0"/>
        <v>1</v>
      </c>
      <c r="K10" s="38">
        <f t="shared" si="1"/>
        <v>2</v>
      </c>
      <c r="L10" s="43">
        <f t="shared" si="2"/>
        <v>0.5</v>
      </c>
      <c r="M10" s="43">
        <f t="shared" si="3"/>
        <v>1</v>
      </c>
      <c r="N10" s="45">
        <f t="shared" si="4"/>
        <v>1</v>
      </c>
    </row>
    <row r="11" spans="1:14" ht="12.75">
      <c r="A11" s="37" t="s">
        <v>46</v>
      </c>
      <c r="B11" s="38" t="s">
        <v>21</v>
      </c>
      <c r="C11" s="38">
        <v>0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f t="shared" si="0"/>
        <v>0</v>
      </c>
      <c r="K11" s="38">
        <f t="shared" si="1"/>
        <v>0</v>
      </c>
      <c r="L11" s="43">
        <f t="shared" si="2"/>
        <v>0</v>
      </c>
      <c r="M11" s="43">
        <f t="shared" si="3"/>
        <v>0</v>
      </c>
      <c r="N11" s="45">
        <f t="shared" si="4"/>
        <v>0</v>
      </c>
    </row>
    <row r="12" spans="1:14" ht="12.75">
      <c r="A12" s="37" t="s">
        <v>47</v>
      </c>
      <c r="B12" s="38" t="s">
        <v>21</v>
      </c>
      <c r="C12" s="38">
        <v>1</v>
      </c>
      <c r="D12" s="38">
        <v>2</v>
      </c>
      <c r="E12" s="38">
        <v>2</v>
      </c>
      <c r="F12" s="38">
        <v>0</v>
      </c>
      <c r="G12" s="38">
        <v>0</v>
      </c>
      <c r="H12" s="38">
        <v>0</v>
      </c>
      <c r="I12" s="38">
        <v>1</v>
      </c>
      <c r="J12" s="38">
        <f t="shared" si="0"/>
        <v>2</v>
      </c>
      <c r="K12" s="38">
        <f t="shared" si="1"/>
        <v>2</v>
      </c>
      <c r="L12" s="43">
        <f t="shared" si="2"/>
        <v>1</v>
      </c>
      <c r="M12" s="43">
        <f t="shared" si="3"/>
        <v>1</v>
      </c>
      <c r="N12" s="45">
        <f t="shared" si="4"/>
        <v>2</v>
      </c>
    </row>
    <row r="13" spans="1:14" ht="12.75">
      <c r="A13" s="37" t="s">
        <v>50</v>
      </c>
      <c r="B13" s="38" t="s">
        <v>21</v>
      </c>
      <c r="C13" s="38">
        <v>1</v>
      </c>
      <c r="D13" s="38">
        <v>2</v>
      </c>
      <c r="E13" s="38">
        <v>1</v>
      </c>
      <c r="F13" s="38">
        <v>1</v>
      </c>
      <c r="G13" s="38">
        <v>0</v>
      </c>
      <c r="H13" s="38">
        <v>0</v>
      </c>
      <c r="I13" s="38">
        <v>0</v>
      </c>
      <c r="J13" s="38">
        <f t="shared" si="0"/>
        <v>2</v>
      </c>
      <c r="K13" s="38">
        <f t="shared" si="1"/>
        <v>3</v>
      </c>
      <c r="L13" s="43">
        <f t="shared" si="2"/>
        <v>1</v>
      </c>
      <c r="M13" s="43">
        <f t="shared" si="3"/>
        <v>1.5</v>
      </c>
      <c r="N13" s="45">
        <f t="shared" si="4"/>
        <v>2</v>
      </c>
    </row>
    <row r="14" spans="1:14" ht="12.75">
      <c r="A14" s="39" t="s">
        <v>51</v>
      </c>
      <c r="B14" s="40" t="s">
        <v>21</v>
      </c>
      <c r="C14" s="38">
        <v>1</v>
      </c>
      <c r="D14" s="38">
        <v>2</v>
      </c>
      <c r="E14" s="38">
        <v>2</v>
      </c>
      <c r="F14" s="38">
        <v>0</v>
      </c>
      <c r="G14" s="38">
        <v>0</v>
      </c>
      <c r="H14" s="38">
        <v>0</v>
      </c>
      <c r="I14" s="38">
        <v>0</v>
      </c>
      <c r="J14" s="38">
        <f t="shared" si="0"/>
        <v>2</v>
      </c>
      <c r="K14" s="38">
        <f t="shared" si="1"/>
        <v>2</v>
      </c>
      <c r="L14" s="43">
        <f t="shared" si="2"/>
        <v>1</v>
      </c>
      <c r="M14" s="43">
        <f t="shared" si="3"/>
        <v>1</v>
      </c>
      <c r="N14" s="45">
        <f t="shared" si="4"/>
        <v>2</v>
      </c>
    </row>
    <row r="15" spans="1:14" ht="12.75">
      <c r="A15" s="37" t="s">
        <v>52</v>
      </c>
      <c r="B15" s="38" t="s">
        <v>21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f t="shared" si="0"/>
        <v>0</v>
      </c>
      <c r="K15" s="38">
        <f t="shared" si="1"/>
        <v>0</v>
      </c>
      <c r="L15" s="43">
        <f t="shared" si="2"/>
        <v>0</v>
      </c>
      <c r="M15" s="43">
        <f t="shared" si="3"/>
        <v>0</v>
      </c>
      <c r="N15" s="45">
        <f t="shared" si="4"/>
        <v>0</v>
      </c>
    </row>
    <row r="16" spans="1:14" ht="12.75">
      <c r="A16" s="37" t="s">
        <v>53</v>
      </c>
      <c r="B16" s="38" t="s">
        <v>23</v>
      </c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f t="shared" si="0"/>
        <v>0</v>
      </c>
      <c r="K16" s="38">
        <f t="shared" si="1"/>
        <v>0</v>
      </c>
      <c r="L16" s="43">
        <f t="shared" si="2"/>
        <v>0</v>
      </c>
      <c r="M16" s="43">
        <f t="shared" si="3"/>
        <v>0</v>
      </c>
      <c r="N16" s="45">
        <f t="shared" si="4"/>
        <v>0</v>
      </c>
    </row>
    <row r="17" spans="1:14" ht="12.75">
      <c r="A17" s="37" t="s">
        <v>55</v>
      </c>
      <c r="B17" s="38" t="s">
        <v>21</v>
      </c>
      <c r="C17" s="38">
        <v>1</v>
      </c>
      <c r="D17" s="38">
        <v>2</v>
      </c>
      <c r="E17" s="38">
        <v>0</v>
      </c>
      <c r="F17" s="38">
        <v>1</v>
      </c>
      <c r="G17" s="38">
        <v>0</v>
      </c>
      <c r="H17" s="38">
        <v>0</v>
      </c>
      <c r="I17" s="38">
        <v>1</v>
      </c>
      <c r="J17" s="38">
        <f t="shared" si="0"/>
        <v>1</v>
      </c>
      <c r="K17" s="38">
        <f t="shared" si="1"/>
        <v>2</v>
      </c>
      <c r="L17" s="43">
        <f t="shared" si="2"/>
        <v>0.5</v>
      </c>
      <c r="M17" s="43">
        <f t="shared" si="3"/>
        <v>1</v>
      </c>
      <c r="N17" s="45">
        <f t="shared" si="4"/>
        <v>1</v>
      </c>
    </row>
    <row r="18" spans="1:14" ht="12.75">
      <c r="A18" s="39" t="s">
        <v>56</v>
      </c>
      <c r="B18" s="40" t="s">
        <v>23</v>
      </c>
      <c r="C18" s="38">
        <v>1</v>
      </c>
      <c r="D18" s="38">
        <v>2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f t="shared" si="0"/>
        <v>0</v>
      </c>
      <c r="K18" s="38">
        <f t="shared" si="1"/>
        <v>0</v>
      </c>
      <c r="L18" s="43">
        <f t="shared" si="2"/>
        <v>0</v>
      </c>
      <c r="M18" s="43">
        <f t="shared" si="3"/>
        <v>0</v>
      </c>
      <c r="N18" s="45">
        <f t="shared" si="4"/>
        <v>0</v>
      </c>
    </row>
    <row r="19" spans="1:14" ht="12.75">
      <c r="A19" s="39" t="s">
        <v>58</v>
      </c>
      <c r="B19" s="40" t="s">
        <v>23</v>
      </c>
      <c r="C19" s="38">
        <v>1</v>
      </c>
      <c r="D19" s="38">
        <v>2</v>
      </c>
      <c r="E19" s="38">
        <v>0</v>
      </c>
      <c r="F19" s="38">
        <v>1</v>
      </c>
      <c r="G19" s="38">
        <v>0</v>
      </c>
      <c r="H19" s="38">
        <v>0</v>
      </c>
      <c r="I19" s="38">
        <v>1</v>
      </c>
      <c r="J19" s="38">
        <f t="shared" si="0"/>
        <v>1</v>
      </c>
      <c r="K19" s="38">
        <f t="shared" si="1"/>
        <v>2</v>
      </c>
      <c r="L19" s="43">
        <f t="shared" si="2"/>
        <v>0.5</v>
      </c>
      <c r="M19" s="43">
        <f t="shared" si="3"/>
        <v>1</v>
      </c>
      <c r="N19" s="45">
        <f t="shared" si="4"/>
        <v>1</v>
      </c>
    </row>
    <row r="20" spans="1:14" ht="12.75">
      <c r="A20" s="37" t="s">
        <v>59</v>
      </c>
      <c r="B20" s="38" t="s">
        <v>21</v>
      </c>
      <c r="C20" s="38">
        <v>1</v>
      </c>
      <c r="D20" s="38">
        <v>3</v>
      </c>
      <c r="E20" s="38">
        <v>1</v>
      </c>
      <c r="F20" s="38">
        <v>0</v>
      </c>
      <c r="G20" s="38">
        <v>0</v>
      </c>
      <c r="H20" s="38">
        <v>0</v>
      </c>
      <c r="I20" s="38">
        <v>0</v>
      </c>
      <c r="J20" s="38">
        <f t="shared" si="0"/>
        <v>1</v>
      </c>
      <c r="K20" s="38">
        <f t="shared" si="1"/>
        <v>1</v>
      </c>
      <c r="L20" s="43">
        <f t="shared" si="2"/>
        <v>0.3333333333333333</v>
      </c>
      <c r="M20" s="43">
        <f t="shared" si="3"/>
        <v>0.3333333333333333</v>
      </c>
      <c r="N20" s="45">
        <f t="shared" si="4"/>
        <v>1</v>
      </c>
    </row>
    <row r="21" spans="1:14" ht="12.75">
      <c r="A21" s="37" t="s">
        <v>60</v>
      </c>
      <c r="B21" s="38" t="s">
        <v>23</v>
      </c>
      <c r="C21" s="38">
        <v>1</v>
      </c>
      <c r="D21" s="38">
        <v>3</v>
      </c>
      <c r="E21" s="38">
        <v>1</v>
      </c>
      <c r="F21" s="38">
        <v>0</v>
      </c>
      <c r="G21" s="38">
        <v>0</v>
      </c>
      <c r="H21" s="38">
        <v>0</v>
      </c>
      <c r="I21" s="38">
        <v>0</v>
      </c>
      <c r="J21" s="38">
        <f t="shared" si="0"/>
        <v>1</v>
      </c>
      <c r="K21" s="38">
        <f t="shared" si="1"/>
        <v>1</v>
      </c>
      <c r="L21" s="43">
        <f t="shared" si="2"/>
        <v>0.3333333333333333</v>
      </c>
      <c r="M21" s="43">
        <f t="shared" si="3"/>
        <v>0.3333333333333333</v>
      </c>
      <c r="N21" s="45">
        <f t="shared" si="4"/>
        <v>1</v>
      </c>
    </row>
    <row r="22" spans="1:14" ht="12.75">
      <c r="A22" s="39" t="s">
        <v>76</v>
      </c>
      <c r="B22" s="40" t="s">
        <v>23</v>
      </c>
      <c r="C22" s="38">
        <v>1</v>
      </c>
      <c r="D22" s="38">
        <v>2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f t="shared" si="0"/>
        <v>0</v>
      </c>
      <c r="K22" s="38">
        <f t="shared" si="1"/>
        <v>0</v>
      </c>
      <c r="L22" s="43">
        <f t="shared" si="2"/>
        <v>0</v>
      </c>
      <c r="M22" s="43">
        <f t="shared" si="3"/>
        <v>0</v>
      </c>
      <c r="N22" s="45">
        <f t="shared" si="4"/>
        <v>0</v>
      </c>
    </row>
    <row r="23" spans="1:14" ht="12.75">
      <c r="A23" s="39" t="s">
        <v>77</v>
      </c>
      <c r="B23" s="40" t="s">
        <v>21</v>
      </c>
      <c r="C23" s="38">
        <v>1</v>
      </c>
      <c r="D23" s="38">
        <v>3</v>
      </c>
      <c r="E23" s="38">
        <v>1</v>
      </c>
      <c r="F23" s="38">
        <v>0</v>
      </c>
      <c r="G23" s="38">
        <v>0</v>
      </c>
      <c r="H23" s="38">
        <v>0</v>
      </c>
      <c r="I23" s="38">
        <v>0</v>
      </c>
      <c r="J23" s="38">
        <f t="shared" si="0"/>
        <v>1</v>
      </c>
      <c r="K23" s="38">
        <f t="shared" si="1"/>
        <v>1</v>
      </c>
      <c r="L23" s="43">
        <f t="shared" si="2"/>
        <v>0.3333333333333333</v>
      </c>
      <c r="M23" s="43">
        <f t="shared" si="3"/>
        <v>0.3333333333333333</v>
      </c>
      <c r="N23" s="45">
        <f t="shared" si="4"/>
        <v>1</v>
      </c>
    </row>
    <row r="24" spans="1:14" ht="12.75">
      <c r="A24" s="39" t="s">
        <v>78</v>
      </c>
      <c r="B24" s="40" t="s">
        <v>23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f t="shared" si="0"/>
        <v>0</v>
      </c>
      <c r="K24" s="38">
        <f t="shared" si="1"/>
        <v>0</v>
      </c>
      <c r="L24" s="43">
        <f t="shared" si="2"/>
        <v>0</v>
      </c>
      <c r="M24" s="43">
        <f t="shared" si="3"/>
        <v>0</v>
      </c>
      <c r="N24" s="45">
        <f t="shared" si="4"/>
        <v>0</v>
      </c>
    </row>
    <row r="25" spans="1:14" ht="12.75">
      <c r="A25" s="41" t="s">
        <v>106</v>
      </c>
      <c r="B25" s="42" t="s">
        <v>21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f t="shared" si="0"/>
        <v>0</v>
      </c>
      <c r="K25" s="38">
        <f t="shared" si="1"/>
        <v>0</v>
      </c>
      <c r="L25" s="43">
        <f t="shared" si="2"/>
        <v>0</v>
      </c>
      <c r="M25" s="43">
        <f t="shared" si="3"/>
        <v>0</v>
      </c>
      <c r="N25" s="45">
        <f t="shared" si="4"/>
        <v>0</v>
      </c>
    </row>
    <row r="26" spans="1:14" ht="12.75">
      <c r="A26" s="51" t="s">
        <v>107</v>
      </c>
      <c r="B26" s="51" t="s">
        <v>23</v>
      </c>
      <c r="C26" s="38">
        <v>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f t="shared" si="0"/>
        <v>0</v>
      </c>
      <c r="K26" s="38">
        <f t="shared" si="1"/>
        <v>0</v>
      </c>
      <c r="L26" s="43">
        <f t="shared" si="2"/>
        <v>0</v>
      </c>
      <c r="M26" s="43">
        <f t="shared" si="3"/>
        <v>0</v>
      </c>
      <c r="N26" s="45">
        <f t="shared" si="4"/>
        <v>0</v>
      </c>
    </row>
    <row r="27" spans="1:14" ht="12.75">
      <c r="A27" s="51" t="s">
        <v>110</v>
      </c>
      <c r="B27" s="51" t="s">
        <v>21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f t="shared" si="0"/>
        <v>0</v>
      </c>
      <c r="K27" s="38">
        <f t="shared" si="1"/>
        <v>0</v>
      </c>
      <c r="L27" s="43">
        <f t="shared" si="2"/>
        <v>0</v>
      </c>
      <c r="M27" s="43">
        <f t="shared" si="3"/>
        <v>0</v>
      </c>
      <c r="N27" s="45">
        <f t="shared" si="4"/>
        <v>0</v>
      </c>
    </row>
    <row r="28" spans="1:14" ht="12.75">
      <c r="A28" s="51" t="s">
        <v>104</v>
      </c>
      <c r="B28" s="51" t="s">
        <v>21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f t="shared" si="0"/>
        <v>0</v>
      </c>
      <c r="K28" s="38">
        <f t="shared" si="1"/>
        <v>0</v>
      </c>
      <c r="L28" s="43">
        <f t="shared" si="2"/>
        <v>0</v>
      </c>
      <c r="M28" s="43">
        <f t="shared" si="3"/>
        <v>0</v>
      </c>
      <c r="N28" s="45">
        <f t="shared" si="4"/>
        <v>0</v>
      </c>
    </row>
    <row r="29" spans="1:14" ht="12.75">
      <c r="A29" s="51" t="s">
        <v>114</v>
      </c>
      <c r="B29" s="51" t="s">
        <v>21</v>
      </c>
      <c r="C29" s="38">
        <v>0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f t="shared" si="0"/>
        <v>0</v>
      </c>
      <c r="K29" s="38">
        <f t="shared" si="1"/>
        <v>0</v>
      </c>
      <c r="L29" s="43">
        <f t="shared" si="2"/>
        <v>0</v>
      </c>
      <c r="M29" s="43">
        <f t="shared" si="3"/>
        <v>0</v>
      </c>
      <c r="N29" s="45">
        <f t="shared" si="4"/>
        <v>0</v>
      </c>
    </row>
    <row r="30" spans="1:14" ht="12.75">
      <c r="A30" s="51" t="s">
        <v>112</v>
      </c>
      <c r="B30" s="51" t="s">
        <v>21</v>
      </c>
      <c r="C30" s="38">
        <v>0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f t="shared" si="0"/>
        <v>0</v>
      </c>
      <c r="K30" s="38">
        <f t="shared" si="1"/>
        <v>0</v>
      </c>
      <c r="L30" s="43">
        <f t="shared" si="2"/>
        <v>0</v>
      </c>
      <c r="M30" s="43">
        <f t="shared" si="3"/>
        <v>0</v>
      </c>
      <c r="N30" s="45">
        <f t="shared" si="4"/>
        <v>0</v>
      </c>
    </row>
    <row r="31" spans="1:14" ht="12.75">
      <c r="A31" s="51" t="s">
        <v>105</v>
      </c>
      <c r="B31" s="51" t="s">
        <v>21</v>
      </c>
      <c r="C31" s="38">
        <v>0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f t="shared" si="0"/>
        <v>0</v>
      </c>
      <c r="K31" s="38">
        <f t="shared" si="1"/>
        <v>0</v>
      </c>
      <c r="L31" s="43">
        <f t="shared" si="2"/>
        <v>0</v>
      </c>
      <c r="M31" s="43">
        <f t="shared" si="3"/>
        <v>0</v>
      </c>
      <c r="N31" s="45">
        <f t="shared" si="4"/>
        <v>0</v>
      </c>
    </row>
    <row r="32" spans="1:14" ht="12.75">
      <c r="A32" t="s">
        <v>61</v>
      </c>
      <c r="B32" t="s">
        <v>21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 s="38">
        <f>E32+F32+G32+H32</f>
        <v>0</v>
      </c>
      <c r="K32" s="38">
        <f>E32+2*F32+3*G32+4*H32</f>
        <v>0</v>
      </c>
      <c r="L32" s="43">
        <f>IF(D32&lt;&gt;0,J32/D32,0)</f>
        <v>0</v>
      </c>
      <c r="M32" s="43">
        <f>IF(D32&lt;&gt;0,K32/D32,0)</f>
        <v>0</v>
      </c>
      <c r="N32" s="45">
        <f>IF(C32&lt;&gt;0,J32/C32,0)</f>
        <v>0</v>
      </c>
    </row>
    <row r="34" spans="1:14" ht="12.75">
      <c r="A34" s="52" t="s">
        <v>44</v>
      </c>
      <c r="B34" s="53" t="s">
        <v>25</v>
      </c>
      <c r="C34" s="38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f t="shared" si="0"/>
        <v>0</v>
      </c>
      <c r="K34" s="38">
        <f t="shared" si="1"/>
        <v>0</v>
      </c>
      <c r="L34" s="43">
        <f t="shared" si="2"/>
        <v>0</v>
      </c>
      <c r="M34" s="43">
        <f t="shared" si="3"/>
        <v>0</v>
      </c>
      <c r="N34" s="45">
        <f t="shared" si="4"/>
        <v>0</v>
      </c>
    </row>
    <row r="35" spans="1:14" ht="12.75">
      <c r="A35" s="37" t="s">
        <v>48</v>
      </c>
      <c r="B35" s="38" t="s">
        <v>25</v>
      </c>
      <c r="C35" s="38">
        <v>1</v>
      </c>
      <c r="D35" s="38">
        <v>2</v>
      </c>
      <c r="E35" s="38">
        <v>1</v>
      </c>
      <c r="F35" s="38">
        <v>0</v>
      </c>
      <c r="G35" s="38">
        <v>0</v>
      </c>
      <c r="H35" s="38">
        <v>0</v>
      </c>
      <c r="I35" s="38">
        <v>1</v>
      </c>
      <c r="J35" s="38">
        <f t="shared" si="0"/>
        <v>1</v>
      </c>
      <c r="K35" s="38">
        <f t="shared" si="1"/>
        <v>1</v>
      </c>
      <c r="L35" s="43">
        <f t="shared" si="2"/>
        <v>0.5</v>
      </c>
      <c r="M35" s="43">
        <f t="shared" si="3"/>
        <v>0.5</v>
      </c>
      <c r="N35" s="45">
        <f t="shared" si="4"/>
        <v>1</v>
      </c>
    </row>
    <row r="36" spans="1:14" ht="12.75">
      <c r="A36" s="37" t="s">
        <v>49</v>
      </c>
      <c r="B36" s="38" t="s">
        <v>25</v>
      </c>
      <c r="C36" s="38">
        <v>0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f t="shared" si="0"/>
        <v>0</v>
      </c>
      <c r="K36" s="38">
        <f t="shared" si="1"/>
        <v>0</v>
      </c>
      <c r="L36" s="43">
        <f t="shared" si="2"/>
        <v>0</v>
      </c>
      <c r="M36" s="43">
        <f t="shared" si="3"/>
        <v>0</v>
      </c>
      <c r="N36" s="45">
        <f t="shared" si="4"/>
        <v>0</v>
      </c>
    </row>
    <row r="37" spans="1:14" ht="12.75">
      <c r="A37" s="39" t="s">
        <v>54</v>
      </c>
      <c r="B37" s="40" t="s">
        <v>25</v>
      </c>
      <c r="C37" s="38">
        <v>1</v>
      </c>
      <c r="D37" s="38">
        <v>2</v>
      </c>
      <c r="E37" s="38">
        <v>1</v>
      </c>
      <c r="F37" s="38">
        <v>0</v>
      </c>
      <c r="G37" s="38">
        <v>0</v>
      </c>
      <c r="H37" s="38">
        <v>0</v>
      </c>
      <c r="I37" s="38">
        <v>0</v>
      </c>
      <c r="J37" s="38">
        <f t="shared" si="0"/>
        <v>1</v>
      </c>
      <c r="K37" s="38">
        <f t="shared" si="1"/>
        <v>1</v>
      </c>
      <c r="L37" s="43">
        <f t="shared" si="2"/>
        <v>0.5</v>
      </c>
      <c r="M37" s="43">
        <f t="shared" si="3"/>
        <v>0.5</v>
      </c>
      <c r="N37" s="45">
        <f t="shared" si="4"/>
        <v>1</v>
      </c>
    </row>
    <row r="38" spans="1:14" ht="12.75">
      <c r="A38" s="39" t="s">
        <v>57</v>
      </c>
      <c r="B38" s="40" t="s">
        <v>25</v>
      </c>
      <c r="C38" s="38">
        <v>1</v>
      </c>
      <c r="D38" s="38">
        <v>3</v>
      </c>
      <c r="E38" s="38">
        <v>2</v>
      </c>
      <c r="F38" s="38">
        <v>0</v>
      </c>
      <c r="G38" s="38">
        <v>0</v>
      </c>
      <c r="H38" s="38">
        <v>0</v>
      </c>
      <c r="I38" s="38">
        <v>0</v>
      </c>
      <c r="J38" s="38">
        <f t="shared" si="0"/>
        <v>2</v>
      </c>
      <c r="K38" s="38">
        <f t="shared" si="1"/>
        <v>2</v>
      </c>
      <c r="L38" s="43">
        <f t="shared" si="2"/>
        <v>0.6666666666666666</v>
      </c>
      <c r="M38" s="43">
        <f t="shared" si="3"/>
        <v>0.6666666666666666</v>
      </c>
      <c r="N38" s="45">
        <f t="shared" si="4"/>
        <v>2</v>
      </c>
    </row>
    <row r="39" spans="1:14" ht="12.75">
      <c r="A39" s="37" t="s">
        <v>103</v>
      </c>
      <c r="B39" s="40" t="s">
        <v>25</v>
      </c>
      <c r="C39" s="38">
        <v>1</v>
      </c>
      <c r="D39" s="38">
        <v>3</v>
      </c>
      <c r="E39" s="38">
        <v>0</v>
      </c>
      <c r="F39" s="38">
        <v>1</v>
      </c>
      <c r="G39" s="38">
        <v>0</v>
      </c>
      <c r="H39" s="38">
        <v>0</v>
      </c>
      <c r="I39" s="38">
        <v>1</v>
      </c>
      <c r="J39" s="38">
        <f t="shared" si="0"/>
        <v>1</v>
      </c>
      <c r="K39" s="38">
        <f t="shared" si="1"/>
        <v>2</v>
      </c>
      <c r="L39" s="43">
        <f t="shared" si="2"/>
        <v>0.3333333333333333</v>
      </c>
      <c r="M39" s="43">
        <f t="shared" si="3"/>
        <v>0.6666666666666666</v>
      </c>
      <c r="N39" s="45">
        <f t="shared" si="4"/>
        <v>1</v>
      </c>
    </row>
    <row r="40" spans="1:14" ht="12.75">
      <c r="A40" s="39" t="s">
        <v>109</v>
      </c>
      <c r="B40" s="40" t="s">
        <v>25</v>
      </c>
      <c r="C40" s="38">
        <v>0</v>
      </c>
      <c r="D40" s="38">
        <v>0</v>
      </c>
      <c r="E40" s="38">
        <v>0</v>
      </c>
      <c r="F40" s="38">
        <v>0</v>
      </c>
      <c r="G40" s="38">
        <v>0</v>
      </c>
      <c r="H40" s="38">
        <v>0</v>
      </c>
      <c r="I40" s="38">
        <v>0</v>
      </c>
      <c r="J40" s="38">
        <f t="shared" si="0"/>
        <v>0</v>
      </c>
      <c r="K40" s="38">
        <f t="shared" si="1"/>
        <v>0</v>
      </c>
      <c r="L40" s="43">
        <f t="shared" si="2"/>
        <v>0</v>
      </c>
      <c r="M40" s="43">
        <f t="shared" si="3"/>
        <v>0</v>
      </c>
      <c r="N40" s="45">
        <f t="shared" si="4"/>
        <v>0</v>
      </c>
    </row>
    <row r="41" spans="1:14" ht="12.75">
      <c r="A41" s="39" t="s">
        <v>108</v>
      </c>
      <c r="B41" s="40" t="s">
        <v>25</v>
      </c>
      <c r="C41" s="38">
        <v>0</v>
      </c>
      <c r="D41" s="38">
        <v>0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f t="shared" si="0"/>
        <v>0</v>
      </c>
      <c r="K41" s="38">
        <f t="shared" si="1"/>
        <v>0</v>
      </c>
      <c r="L41" s="43">
        <f t="shared" si="2"/>
        <v>0</v>
      </c>
      <c r="M41" s="43">
        <f t="shared" si="3"/>
        <v>0</v>
      </c>
      <c r="N41" s="45">
        <f t="shared" si="4"/>
        <v>0</v>
      </c>
    </row>
    <row r="42" spans="1:14" ht="12.75">
      <c r="A42" s="37" t="s">
        <v>111</v>
      </c>
      <c r="B42" s="40" t="s">
        <v>25</v>
      </c>
      <c r="C42" s="38">
        <v>0</v>
      </c>
      <c r="D42" s="38">
        <v>0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f t="shared" si="0"/>
        <v>0</v>
      </c>
      <c r="K42" s="38">
        <f t="shared" si="1"/>
        <v>0</v>
      </c>
      <c r="L42" s="43">
        <f t="shared" si="2"/>
        <v>0</v>
      </c>
      <c r="M42" s="43">
        <f t="shared" si="3"/>
        <v>0</v>
      </c>
      <c r="N42" s="45">
        <f t="shared" si="4"/>
        <v>0</v>
      </c>
    </row>
    <row r="43" spans="1:14" ht="12.75">
      <c r="A43" s="46" t="s">
        <v>113</v>
      </c>
      <c r="B43" s="42" t="s">
        <v>25</v>
      </c>
      <c r="C43" s="38">
        <v>0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f>E43+F43+G43+H43</f>
        <v>0</v>
      </c>
      <c r="K43" s="38">
        <f>E43+2*F43+3*G43+4*H43</f>
        <v>0</v>
      </c>
      <c r="L43" s="43">
        <f>IF(D43&lt;&gt;0,J43/D43,0)</f>
        <v>0</v>
      </c>
      <c r="M43" s="43">
        <f>IF(D43&lt;&gt;0,K43/D43,0)</f>
        <v>0</v>
      </c>
      <c r="N43" s="45">
        <f>IF(C43&lt;&gt;0,J43/C43,0)</f>
        <v>0</v>
      </c>
    </row>
    <row r="44" spans="1:14" ht="12.75">
      <c r="A44" s="46" t="s">
        <v>79</v>
      </c>
      <c r="B44" s="42" t="s">
        <v>25</v>
      </c>
      <c r="C44" s="38">
        <v>0</v>
      </c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f t="shared" si="0"/>
        <v>0</v>
      </c>
      <c r="K44" s="38">
        <f t="shared" si="1"/>
        <v>0</v>
      </c>
      <c r="L44" s="43">
        <f t="shared" si="2"/>
        <v>0</v>
      </c>
      <c r="M44" s="43">
        <f t="shared" si="3"/>
        <v>0</v>
      </c>
      <c r="N44" s="45">
        <f t="shared" si="4"/>
        <v>0</v>
      </c>
    </row>
    <row r="45" spans="1:14" ht="12.75">
      <c r="A45" s="38"/>
      <c r="B45" s="40"/>
      <c r="C45" s="40"/>
      <c r="D45" s="40"/>
      <c r="E45" s="40"/>
      <c r="F45" s="40"/>
      <c r="G45" s="40"/>
      <c r="H45" s="40"/>
      <c r="I45" s="40"/>
      <c r="J45" s="38"/>
      <c r="K45" s="38"/>
      <c r="L45" s="43"/>
      <c r="M45" s="43"/>
      <c r="N45" s="44"/>
    </row>
    <row r="46" spans="1:14" ht="12.75">
      <c r="A46" s="9" t="s">
        <v>26</v>
      </c>
      <c r="B46" s="7"/>
      <c r="C46" s="7">
        <f aca="true" t="shared" si="5" ref="C46:K46">SUM(C8:C44)</f>
        <v>17</v>
      </c>
      <c r="D46" s="7">
        <f t="shared" si="5"/>
        <v>39</v>
      </c>
      <c r="E46" s="7">
        <f t="shared" si="5"/>
        <v>13</v>
      </c>
      <c r="F46" s="7">
        <f t="shared" si="5"/>
        <v>6</v>
      </c>
      <c r="G46" s="7">
        <f t="shared" si="5"/>
        <v>0</v>
      </c>
      <c r="H46" s="7">
        <f t="shared" si="5"/>
        <v>1</v>
      </c>
      <c r="I46" s="7">
        <f>SUM(I8:I44)</f>
        <v>9</v>
      </c>
      <c r="J46" s="7">
        <f t="shared" si="5"/>
        <v>20</v>
      </c>
      <c r="K46" s="7">
        <f t="shared" si="5"/>
        <v>29</v>
      </c>
      <c r="L46" s="10">
        <f>J46/D46</f>
        <v>0.5128205128205128</v>
      </c>
      <c r="M46" s="10">
        <f>K46/D46</f>
        <v>0.7435897435897436</v>
      </c>
      <c r="N46" s="13">
        <f>J46/C46</f>
        <v>1.1764705882352942</v>
      </c>
    </row>
    <row r="47" spans="2:13" ht="12.75">
      <c r="B47" s="1"/>
      <c r="C47" s="1"/>
      <c r="D47" s="1"/>
      <c r="E47" s="1"/>
      <c r="F47" s="1"/>
      <c r="G47" s="1"/>
      <c r="H47" s="1"/>
      <c r="I47" s="1"/>
      <c r="J47" s="1"/>
      <c r="K47" s="2"/>
      <c r="L47" s="2"/>
      <c r="M47" s="3"/>
    </row>
    <row r="48" spans="1:13" ht="12.75">
      <c r="A48" s="14"/>
      <c r="B48" s="15"/>
      <c r="G48" s="17"/>
      <c r="H48" s="17"/>
      <c r="I48" s="17"/>
      <c r="J48" s="18"/>
      <c r="K48" s="2"/>
      <c r="L48" s="2"/>
      <c r="M48" s="3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8"/>
  <sheetViews>
    <sheetView workbookViewId="0" topLeftCell="A1">
      <selection activeCell="C53" sqref="C53"/>
    </sheetView>
  </sheetViews>
  <sheetFormatPr defaultColWidth="11.00390625" defaultRowHeight="12"/>
  <cols>
    <col min="1" max="1" width="14.875" style="0" customWidth="1"/>
    <col min="2" max="2" width="5.625" style="0" customWidth="1"/>
    <col min="3" max="3" width="5.50390625" style="0" customWidth="1"/>
    <col min="4" max="5" width="5.875" style="0" customWidth="1"/>
    <col min="6" max="6" width="6.375" style="0" customWidth="1"/>
    <col min="7" max="7" width="5.875" style="0" customWidth="1"/>
    <col min="8" max="8" width="8.50390625" style="0" customWidth="1"/>
    <col min="9" max="9" width="9.50390625" style="0" customWidth="1"/>
    <col min="10" max="10" width="8.00390625" style="0" customWidth="1"/>
    <col min="11" max="11" width="9.00390625" style="0" customWidth="1"/>
    <col min="12" max="12" width="9.125" style="0" customWidth="1"/>
    <col min="13" max="13" width="10.375" style="0" customWidth="1"/>
    <col min="14" max="14" width="8.50390625" style="0" customWidth="1"/>
  </cols>
  <sheetData>
    <row r="1" spans="1:13" ht="12.75">
      <c r="A1" s="36" t="s">
        <v>115</v>
      </c>
      <c r="B1" s="36" t="s">
        <v>0</v>
      </c>
      <c r="C1" s="1"/>
      <c r="D1" s="1"/>
      <c r="E1" s="1"/>
      <c r="F1" s="1"/>
      <c r="G1" s="1"/>
      <c r="H1" s="1"/>
      <c r="I1" s="1"/>
      <c r="J1" s="1"/>
      <c r="K1" s="2"/>
      <c r="L1" s="2"/>
      <c r="M1" s="3"/>
    </row>
    <row r="2" spans="1:13" ht="12.75">
      <c r="A2" s="36" t="s">
        <v>116</v>
      </c>
      <c r="B2" s="36" t="s">
        <v>122</v>
      </c>
      <c r="C2" s="1">
        <v>14</v>
      </c>
      <c r="D2" s="1">
        <v>18</v>
      </c>
      <c r="E2" s="1"/>
      <c r="F2" s="1"/>
      <c r="G2" s="1"/>
      <c r="H2" s="1"/>
      <c r="I2" s="1"/>
      <c r="J2" s="1"/>
      <c r="K2" s="2"/>
      <c r="L2" s="2"/>
      <c r="M2" s="3"/>
    </row>
    <row r="3" spans="1:13" ht="12.75">
      <c r="A3" s="36"/>
      <c r="B3" s="1"/>
      <c r="C3" s="1"/>
      <c r="D3" s="1"/>
      <c r="E3" s="1"/>
      <c r="F3" s="1"/>
      <c r="G3" s="1"/>
      <c r="H3" s="1"/>
      <c r="I3" s="1"/>
      <c r="J3" s="1"/>
      <c r="K3" s="2"/>
      <c r="L3" s="2"/>
      <c r="M3" s="3"/>
    </row>
    <row r="4" spans="1:13" ht="12.75">
      <c r="A4" s="36" t="s">
        <v>117</v>
      </c>
      <c r="B4" s="1">
        <v>0</v>
      </c>
      <c r="C4" s="1">
        <v>5</v>
      </c>
      <c r="D4" s="1">
        <v>2</v>
      </c>
      <c r="E4" s="1">
        <v>1</v>
      </c>
      <c r="F4" s="1">
        <v>5</v>
      </c>
      <c r="G4" s="1">
        <v>1</v>
      </c>
      <c r="H4" s="1"/>
      <c r="I4" s="1"/>
      <c r="J4" s="1"/>
      <c r="K4" s="2"/>
      <c r="L4" s="2"/>
      <c r="M4" s="3"/>
    </row>
    <row r="5" spans="1:13" ht="12.75">
      <c r="A5" s="36" t="s">
        <v>118</v>
      </c>
      <c r="B5" s="1">
        <v>3</v>
      </c>
      <c r="C5" s="1">
        <v>4</v>
      </c>
      <c r="D5" s="1">
        <v>3</v>
      </c>
      <c r="E5" s="1">
        <v>3</v>
      </c>
      <c r="F5" s="1">
        <v>5</v>
      </c>
      <c r="G5" s="1"/>
      <c r="H5" s="1"/>
      <c r="I5" s="1"/>
      <c r="J5" s="1"/>
      <c r="K5" s="2"/>
      <c r="L5" s="2"/>
      <c r="M5" s="3"/>
    </row>
    <row r="6" spans="2:13" ht="12.75">
      <c r="B6" s="1"/>
      <c r="C6" s="1"/>
      <c r="D6" s="1"/>
      <c r="E6" s="1"/>
      <c r="F6" s="1"/>
      <c r="G6" s="1"/>
      <c r="H6" s="1"/>
      <c r="I6" s="1"/>
      <c r="J6" s="1"/>
      <c r="K6" s="2"/>
      <c r="L6" s="2"/>
      <c r="M6" s="3"/>
    </row>
    <row r="7" spans="1:14" ht="12.75">
      <c r="A7" s="47" t="s">
        <v>42</v>
      </c>
      <c r="B7" s="48" t="s">
        <v>9</v>
      </c>
      <c r="C7" s="48" t="s">
        <v>10</v>
      </c>
      <c r="D7" s="48" t="s">
        <v>11</v>
      </c>
      <c r="E7" s="48" t="s">
        <v>12</v>
      </c>
      <c r="F7" s="48" t="s">
        <v>13</v>
      </c>
      <c r="G7" s="48" t="s">
        <v>14</v>
      </c>
      <c r="H7" s="48" t="s">
        <v>15</v>
      </c>
      <c r="I7" s="48" t="s">
        <v>43</v>
      </c>
      <c r="J7" s="48" t="s">
        <v>16</v>
      </c>
      <c r="K7" s="48" t="s">
        <v>17</v>
      </c>
      <c r="L7" s="49" t="s">
        <v>18</v>
      </c>
      <c r="M7" s="49" t="s">
        <v>19</v>
      </c>
      <c r="N7" s="50" t="s">
        <v>20</v>
      </c>
    </row>
    <row r="8" spans="1:14" ht="12.75">
      <c r="A8" s="37" t="s">
        <v>39</v>
      </c>
      <c r="B8" s="38" t="s">
        <v>21</v>
      </c>
      <c r="C8" s="38">
        <v>1</v>
      </c>
      <c r="D8" s="38">
        <v>3</v>
      </c>
      <c r="E8" s="38">
        <v>3</v>
      </c>
      <c r="F8" s="38">
        <v>0</v>
      </c>
      <c r="G8" s="38">
        <v>0</v>
      </c>
      <c r="H8" s="38">
        <v>0</v>
      </c>
      <c r="I8" s="38">
        <v>2</v>
      </c>
      <c r="J8" s="38">
        <f aca="true" t="shared" si="0" ref="J8:J44">E8+F8+G8+H8</f>
        <v>3</v>
      </c>
      <c r="K8" s="38">
        <f aca="true" t="shared" si="1" ref="K8:K44">E8+2*F8+3*G8+4*H8</f>
        <v>3</v>
      </c>
      <c r="L8" s="43">
        <f>IF(D8&lt;&gt;0,J8/D8,0)</f>
        <v>1</v>
      </c>
      <c r="M8" s="43">
        <f>IF(D8&lt;&gt;0,K8/D8,0)</f>
        <v>1</v>
      </c>
      <c r="N8" s="45">
        <f>IF(C8&lt;&gt;0,J8/C8,0)</f>
        <v>3</v>
      </c>
    </row>
    <row r="9" spans="1:14" ht="12.75">
      <c r="A9" s="37" t="s">
        <v>40</v>
      </c>
      <c r="B9" s="38" t="s">
        <v>21</v>
      </c>
      <c r="C9" s="38">
        <v>1</v>
      </c>
      <c r="D9" s="38">
        <v>3</v>
      </c>
      <c r="E9" s="38">
        <v>1</v>
      </c>
      <c r="F9" s="38">
        <v>1</v>
      </c>
      <c r="G9" s="38">
        <v>0</v>
      </c>
      <c r="H9" s="38">
        <v>1</v>
      </c>
      <c r="I9" s="38">
        <v>2</v>
      </c>
      <c r="J9" s="38">
        <f t="shared" si="0"/>
        <v>3</v>
      </c>
      <c r="K9" s="38">
        <f t="shared" si="1"/>
        <v>7</v>
      </c>
      <c r="L9" s="43">
        <f aca="true" t="shared" si="2" ref="L9:L44">IF(D9&lt;&gt;0,J9/D9,0)</f>
        <v>1</v>
      </c>
      <c r="M9" s="43">
        <f aca="true" t="shared" si="3" ref="M9:M44">IF(D9&lt;&gt;0,K9/D9,0)</f>
        <v>2.3333333333333335</v>
      </c>
      <c r="N9" s="45">
        <f aca="true" t="shared" si="4" ref="N9:N44">IF(C9&lt;&gt;0,J9/C9,0)</f>
        <v>3</v>
      </c>
    </row>
    <row r="10" spans="1:14" ht="12.75">
      <c r="A10" s="37" t="s">
        <v>45</v>
      </c>
      <c r="B10" s="38" t="s">
        <v>21</v>
      </c>
      <c r="C10" s="38">
        <v>1</v>
      </c>
      <c r="D10" s="38">
        <v>2</v>
      </c>
      <c r="E10" s="38">
        <v>1</v>
      </c>
      <c r="F10" s="38">
        <v>0</v>
      </c>
      <c r="G10" s="38">
        <v>0</v>
      </c>
      <c r="H10" s="38">
        <v>0</v>
      </c>
      <c r="I10" s="38">
        <v>1</v>
      </c>
      <c r="J10" s="38">
        <f t="shared" si="0"/>
        <v>1</v>
      </c>
      <c r="K10" s="38">
        <f t="shared" si="1"/>
        <v>1</v>
      </c>
      <c r="L10" s="43">
        <f t="shared" si="2"/>
        <v>0.5</v>
      </c>
      <c r="M10" s="43">
        <f t="shared" si="3"/>
        <v>0.5</v>
      </c>
      <c r="N10" s="45">
        <f t="shared" si="4"/>
        <v>1</v>
      </c>
    </row>
    <row r="11" spans="1:14" ht="12.75">
      <c r="A11" s="37" t="s">
        <v>46</v>
      </c>
      <c r="B11" s="38" t="s">
        <v>21</v>
      </c>
      <c r="C11" s="38">
        <v>1</v>
      </c>
      <c r="D11" s="38">
        <v>2</v>
      </c>
      <c r="E11" s="38">
        <v>2</v>
      </c>
      <c r="F11" s="38">
        <v>0</v>
      </c>
      <c r="G11" s="38">
        <v>0</v>
      </c>
      <c r="H11" s="38">
        <v>0</v>
      </c>
      <c r="I11" s="38">
        <v>1</v>
      </c>
      <c r="J11" s="38">
        <f t="shared" si="0"/>
        <v>2</v>
      </c>
      <c r="K11" s="38">
        <f t="shared" si="1"/>
        <v>2</v>
      </c>
      <c r="L11" s="43">
        <f t="shared" si="2"/>
        <v>1</v>
      </c>
      <c r="M11" s="43">
        <f t="shared" si="3"/>
        <v>1</v>
      </c>
      <c r="N11" s="45">
        <f t="shared" si="4"/>
        <v>2</v>
      </c>
    </row>
    <row r="12" spans="1:14" ht="12.75">
      <c r="A12" s="37" t="s">
        <v>47</v>
      </c>
      <c r="B12" s="38" t="s">
        <v>21</v>
      </c>
      <c r="C12" s="38">
        <v>1</v>
      </c>
      <c r="D12" s="38">
        <v>3</v>
      </c>
      <c r="E12" s="38">
        <v>1</v>
      </c>
      <c r="F12" s="38">
        <v>0</v>
      </c>
      <c r="G12" s="38">
        <v>0</v>
      </c>
      <c r="H12" s="38">
        <v>0</v>
      </c>
      <c r="I12" s="38">
        <v>1</v>
      </c>
      <c r="J12" s="38">
        <f t="shared" si="0"/>
        <v>1</v>
      </c>
      <c r="K12" s="38">
        <f t="shared" si="1"/>
        <v>1</v>
      </c>
      <c r="L12" s="43">
        <f t="shared" si="2"/>
        <v>0.3333333333333333</v>
      </c>
      <c r="M12" s="43">
        <f t="shared" si="3"/>
        <v>0.3333333333333333</v>
      </c>
      <c r="N12" s="45">
        <f t="shared" si="4"/>
        <v>1</v>
      </c>
    </row>
    <row r="13" spans="1:14" ht="12.75">
      <c r="A13" s="37" t="s">
        <v>50</v>
      </c>
      <c r="B13" s="38" t="s">
        <v>21</v>
      </c>
      <c r="C13" s="38">
        <v>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f t="shared" si="0"/>
        <v>0</v>
      </c>
      <c r="K13" s="38">
        <f t="shared" si="1"/>
        <v>0</v>
      </c>
      <c r="L13" s="43">
        <f t="shared" si="2"/>
        <v>0</v>
      </c>
      <c r="M13" s="43">
        <f t="shared" si="3"/>
        <v>0</v>
      </c>
      <c r="N13" s="45">
        <f t="shared" si="4"/>
        <v>0</v>
      </c>
    </row>
    <row r="14" spans="1:14" ht="12.75">
      <c r="A14" s="39" t="s">
        <v>51</v>
      </c>
      <c r="B14" s="40" t="s">
        <v>21</v>
      </c>
      <c r="C14" s="38">
        <v>0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f t="shared" si="0"/>
        <v>0</v>
      </c>
      <c r="K14" s="38">
        <f t="shared" si="1"/>
        <v>0</v>
      </c>
      <c r="L14" s="43">
        <f t="shared" si="2"/>
        <v>0</v>
      </c>
      <c r="M14" s="43">
        <f t="shared" si="3"/>
        <v>0</v>
      </c>
      <c r="N14" s="45">
        <f t="shared" si="4"/>
        <v>0</v>
      </c>
    </row>
    <row r="15" spans="1:14" ht="12.75">
      <c r="A15" s="37" t="s">
        <v>52</v>
      </c>
      <c r="B15" s="38" t="s">
        <v>21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f t="shared" si="0"/>
        <v>0</v>
      </c>
      <c r="K15" s="38">
        <f t="shared" si="1"/>
        <v>0</v>
      </c>
      <c r="L15" s="43">
        <f t="shared" si="2"/>
        <v>0</v>
      </c>
      <c r="M15" s="43">
        <f t="shared" si="3"/>
        <v>0</v>
      </c>
      <c r="N15" s="45">
        <f t="shared" si="4"/>
        <v>0</v>
      </c>
    </row>
    <row r="16" spans="1:14" ht="12.75">
      <c r="A16" s="37" t="s">
        <v>53</v>
      </c>
      <c r="B16" s="38" t="s">
        <v>23</v>
      </c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f t="shared" si="0"/>
        <v>0</v>
      </c>
      <c r="K16" s="38">
        <f t="shared" si="1"/>
        <v>0</v>
      </c>
      <c r="L16" s="43">
        <f t="shared" si="2"/>
        <v>0</v>
      </c>
      <c r="M16" s="43">
        <f t="shared" si="3"/>
        <v>0</v>
      </c>
      <c r="N16" s="45">
        <f t="shared" si="4"/>
        <v>0</v>
      </c>
    </row>
    <row r="17" spans="1:14" ht="12.75">
      <c r="A17" s="37" t="s">
        <v>55</v>
      </c>
      <c r="B17" s="38" t="s">
        <v>21</v>
      </c>
      <c r="C17" s="38">
        <v>1</v>
      </c>
      <c r="D17" s="38">
        <v>2</v>
      </c>
      <c r="E17" s="38">
        <v>1</v>
      </c>
      <c r="F17" s="38">
        <v>0</v>
      </c>
      <c r="G17" s="38">
        <v>0</v>
      </c>
      <c r="H17" s="38">
        <v>0</v>
      </c>
      <c r="I17" s="38">
        <v>0</v>
      </c>
      <c r="J17" s="38">
        <f t="shared" si="0"/>
        <v>1</v>
      </c>
      <c r="K17" s="38">
        <f t="shared" si="1"/>
        <v>1</v>
      </c>
      <c r="L17" s="43">
        <f t="shared" si="2"/>
        <v>0.5</v>
      </c>
      <c r="M17" s="43">
        <f t="shared" si="3"/>
        <v>0.5</v>
      </c>
      <c r="N17" s="45">
        <f t="shared" si="4"/>
        <v>1</v>
      </c>
    </row>
    <row r="18" spans="1:14" ht="12.75">
      <c r="A18" s="39" t="s">
        <v>56</v>
      </c>
      <c r="B18" s="40" t="s">
        <v>23</v>
      </c>
      <c r="C18" s="38">
        <v>1</v>
      </c>
      <c r="D18" s="38">
        <v>2</v>
      </c>
      <c r="E18" s="38">
        <v>2</v>
      </c>
      <c r="F18" s="38">
        <v>0</v>
      </c>
      <c r="G18" s="38">
        <v>0</v>
      </c>
      <c r="H18" s="38">
        <v>0</v>
      </c>
      <c r="I18" s="38">
        <v>1</v>
      </c>
      <c r="J18" s="38">
        <f t="shared" si="0"/>
        <v>2</v>
      </c>
      <c r="K18" s="38">
        <f t="shared" si="1"/>
        <v>2</v>
      </c>
      <c r="L18" s="43">
        <f t="shared" si="2"/>
        <v>1</v>
      </c>
      <c r="M18" s="43">
        <f t="shared" si="3"/>
        <v>1</v>
      </c>
      <c r="N18" s="45">
        <f t="shared" si="4"/>
        <v>2</v>
      </c>
    </row>
    <row r="19" spans="1:14" ht="12.75">
      <c r="A19" s="39" t="s">
        <v>58</v>
      </c>
      <c r="B19" s="40" t="s">
        <v>23</v>
      </c>
      <c r="C19" s="38">
        <v>0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f t="shared" si="0"/>
        <v>0</v>
      </c>
      <c r="K19" s="38">
        <f t="shared" si="1"/>
        <v>0</v>
      </c>
      <c r="L19" s="43">
        <f t="shared" si="2"/>
        <v>0</v>
      </c>
      <c r="M19" s="43">
        <f t="shared" si="3"/>
        <v>0</v>
      </c>
      <c r="N19" s="45">
        <f t="shared" si="4"/>
        <v>0</v>
      </c>
    </row>
    <row r="20" spans="1:14" ht="12.75">
      <c r="A20" s="37" t="s">
        <v>59</v>
      </c>
      <c r="B20" s="38" t="s">
        <v>21</v>
      </c>
      <c r="C20" s="38">
        <v>1</v>
      </c>
      <c r="D20" s="38">
        <v>3</v>
      </c>
      <c r="E20" s="38">
        <v>2</v>
      </c>
      <c r="F20" s="38">
        <v>0</v>
      </c>
      <c r="G20" s="38">
        <v>1</v>
      </c>
      <c r="H20" s="38">
        <v>0</v>
      </c>
      <c r="I20" s="38">
        <v>0</v>
      </c>
      <c r="J20" s="38">
        <f t="shared" si="0"/>
        <v>3</v>
      </c>
      <c r="K20" s="38">
        <f t="shared" si="1"/>
        <v>5</v>
      </c>
      <c r="L20" s="43">
        <f t="shared" si="2"/>
        <v>1</v>
      </c>
      <c r="M20" s="43">
        <f t="shared" si="3"/>
        <v>1.6666666666666667</v>
      </c>
      <c r="N20" s="45">
        <f t="shared" si="4"/>
        <v>3</v>
      </c>
    </row>
    <row r="21" spans="1:14" ht="12.75">
      <c r="A21" s="37" t="s">
        <v>60</v>
      </c>
      <c r="B21" s="38" t="s">
        <v>23</v>
      </c>
      <c r="C21" s="38">
        <v>1</v>
      </c>
      <c r="D21" s="38">
        <v>3</v>
      </c>
      <c r="E21" s="38">
        <v>3</v>
      </c>
      <c r="F21" s="38">
        <v>0</v>
      </c>
      <c r="G21" s="38">
        <v>0</v>
      </c>
      <c r="H21" s="38">
        <v>0</v>
      </c>
      <c r="I21" s="38">
        <v>0</v>
      </c>
      <c r="J21" s="38">
        <f t="shared" si="0"/>
        <v>3</v>
      </c>
      <c r="K21" s="38">
        <f t="shared" si="1"/>
        <v>3</v>
      </c>
      <c r="L21" s="43">
        <f t="shared" si="2"/>
        <v>1</v>
      </c>
      <c r="M21" s="43">
        <f t="shared" si="3"/>
        <v>1</v>
      </c>
      <c r="N21" s="45">
        <f t="shared" si="4"/>
        <v>3</v>
      </c>
    </row>
    <row r="22" spans="1:14" ht="12.75">
      <c r="A22" s="39" t="s">
        <v>76</v>
      </c>
      <c r="B22" s="40" t="s">
        <v>23</v>
      </c>
      <c r="C22" s="38">
        <v>1</v>
      </c>
      <c r="D22" s="38">
        <v>3</v>
      </c>
      <c r="E22" s="38">
        <v>1</v>
      </c>
      <c r="F22" s="38">
        <v>0</v>
      </c>
      <c r="G22" s="38">
        <v>0</v>
      </c>
      <c r="H22" s="38">
        <v>0</v>
      </c>
      <c r="I22" s="38">
        <v>1</v>
      </c>
      <c r="J22" s="38">
        <f t="shared" si="0"/>
        <v>1</v>
      </c>
      <c r="K22" s="38">
        <f t="shared" si="1"/>
        <v>1</v>
      </c>
      <c r="L22" s="43">
        <f t="shared" si="2"/>
        <v>0.3333333333333333</v>
      </c>
      <c r="M22" s="43">
        <f t="shared" si="3"/>
        <v>0.3333333333333333</v>
      </c>
      <c r="N22" s="45">
        <f t="shared" si="4"/>
        <v>1</v>
      </c>
    </row>
    <row r="23" spans="1:14" ht="12.75">
      <c r="A23" s="39" t="s">
        <v>77</v>
      </c>
      <c r="B23" s="40" t="s">
        <v>21</v>
      </c>
      <c r="C23" s="38">
        <v>1</v>
      </c>
      <c r="D23" s="38">
        <v>3</v>
      </c>
      <c r="E23" s="38">
        <v>1</v>
      </c>
      <c r="F23" s="38">
        <v>1</v>
      </c>
      <c r="G23" s="38">
        <v>0</v>
      </c>
      <c r="H23" s="38">
        <v>0</v>
      </c>
      <c r="I23" s="38">
        <v>2</v>
      </c>
      <c r="J23" s="38">
        <f t="shared" si="0"/>
        <v>2</v>
      </c>
      <c r="K23" s="38">
        <f t="shared" si="1"/>
        <v>3</v>
      </c>
      <c r="L23" s="43">
        <f t="shared" si="2"/>
        <v>0.6666666666666666</v>
      </c>
      <c r="M23" s="43">
        <f t="shared" si="3"/>
        <v>1</v>
      </c>
      <c r="N23" s="45">
        <f t="shared" si="4"/>
        <v>2</v>
      </c>
    </row>
    <row r="24" spans="1:14" ht="12.75">
      <c r="A24" s="39" t="s">
        <v>78</v>
      </c>
      <c r="B24" s="40" t="s">
        <v>23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f t="shared" si="0"/>
        <v>0</v>
      </c>
      <c r="K24" s="38">
        <f t="shared" si="1"/>
        <v>0</v>
      </c>
      <c r="L24" s="43">
        <f t="shared" si="2"/>
        <v>0</v>
      </c>
      <c r="M24" s="43">
        <f t="shared" si="3"/>
        <v>0</v>
      </c>
      <c r="N24" s="45">
        <f t="shared" si="4"/>
        <v>0</v>
      </c>
    </row>
    <row r="25" spans="1:14" ht="12.75">
      <c r="A25" s="41" t="s">
        <v>106</v>
      </c>
      <c r="B25" s="42" t="s">
        <v>21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f t="shared" si="0"/>
        <v>0</v>
      </c>
      <c r="K25" s="38">
        <f t="shared" si="1"/>
        <v>0</v>
      </c>
      <c r="L25" s="43">
        <f t="shared" si="2"/>
        <v>0</v>
      </c>
      <c r="M25" s="43">
        <f t="shared" si="3"/>
        <v>0</v>
      </c>
      <c r="N25" s="45">
        <f t="shared" si="4"/>
        <v>0</v>
      </c>
    </row>
    <row r="26" spans="1:14" ht="12.75">
      <c r="A26" s="51" t="s">
        <v>107</v>
      </c>
      <c r="B26" s="51" t="s">
        <v>23</v>
      </c>
      <c r="C26" s="38">
        <v>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f t="shared" si="0"/>
        <v>0</v>
      </c>
      <c r="K26" s="38">
        <f t="shared" si="1"/>
        <v>0</v>
      </c>
      <c r="L26" s="43">
        <f t="shared" si="2"/>
        <v>0</v>
      </c>
      <c r="M26" s="43">
        <f t="shared" si="3"/>
        <v>0</v>
      </c>
      <c r="N26" s="45">
        <f t="shared" si="4"/>
        <v>0</v>
      </c>
    </row>
    <row r="27" spans="1:14" ht="12.75">
      <c r="A27" s="51" t="s">
        <v>110</v>
      </c>
      <c r="B27" s="51" t="s">
        <v>21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f t="shared" si="0"/>
        <v>0</v>
      </c>
      <c r="K27" s="38">
        <f t="shared" si="1"/>
        <v>0</v>
      </c>
      <c r="L27" s="43">
        <f t="shared" si="2"/>
        <v>0</v>
      </c>
      <c r="M27" s="43">
        <f t="shared" si="3"/>
        <v>0</v>
      </c>
      <c r="N27" s="45">
        <f t="shared" si="4"/>
        <v>0</v>
      </c>
    </row>
    <row r="28" spans="1:14" ht="12.75">
      <c r="A28" s="51" t="s">
        <v>104</v>
      </c>
      <c r="B28" s="51" t="s">
        <v>21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f t="shared" si="0"/>
        <v>0</v>
      </c>
      <c r="K28" s="38">
        <f t="shared" si="1"/>
        <v>0</v>
      </c>
      <c r="L28" s="43">
        <f t="shared" si="2"/>
        <v>0</v>
      </c>
      <c r="M28" s="43">
        <f t="shared" si="3"/>
        <v>0</v>
      </c>
      <c r="N28" s="45">
        <f t="shared" si="4"/>
        <v>0</v>
      </c>
    </row>
    <row r="29" spans="1:14" ht="12.75">
      <c r="A29" s="51" t="s">
        <v>114</v>
      </c>
      <c r="B29" s="51" t="s">
        <v>21</v>
      </c>
      <c r="C29" s="38">
        <v>0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f t="shared" si="0"/>
        <v>0</v>
      </c>
      <c r="K29" s="38">
        <f t="shared" si="1"/>
        <v>0</v>
      </c>
      <c r="L29" s="43">
        <f t="shared" si="2"/>
        <v>0</v>
      </c>
      <c r="M29" s="43">
        <f t="shared" si="3"/>
        <v>0</v>
      </c>
      <c r="N29" s="45">
        <f t="shared" si="4"/>
        <v>0</v>
      </c>
    </row>
    <row r="30" spans="1:14" ht="12.75">
      <c r="A30" s="51" t="s">
        <v>112</v>
      </c>
      <c r="B30" s="51" t="s">
        <v>21</v>
      </c>
      <c r="C30" s="38">
        <v>0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f t="shared" si="0"/>
        <v>0</v>
      </c>
      <c r="K30" s="38">
        <f t="shared" si="1"/>
        <v>0</v>
      </c>
      <c r="L30" s="43">
        <f t="shared" si="2"/>
        <v>0</v>
      </c>
      <c r="M30" s="43">
        <f t="shared" si="3"/>
        <v>0</v>
      </c>
      <c r="N30" s="45">
        <f t="shared" si="4"/>
        <v>0</v>
      </c>
    </row>
    <row r="31" spans="1:14" ht="12.75">
      <c r="A31" s="51" t="s">
        <v>105</v>
      </c>
      <c r="B31" s="51" t="s">
        <v>21</v>
      </c>
      <c r="C31" s="38">
        <v>0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f t="shared" si="0"/>
        <v>0</v>
      </c>
      <c r="K31" s="38">
        <f t="shared" si="1"/>
        <v>0</v>
      </c>
      <c r="L31" s="43">
        <f t="shared" si="2"/>
        <v>0</v>
      </c>
      <c r="M31" s="43">
        <f t="shared" si="3"/>
        <v>0</v>
      </c>
      <c r="N31" s="45">
        <f t="shared" si="4"/>
        <v>0</v>
      </c>
    </row>
    <row r="32" spans="1:14" ht="12.75">
      <c r="A32" t="s">
        <v>61</v>
      </c>
      <c r="B32" t="s">
        <v>21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 s="38">
        <f>E32+F32+G32+H32</f>
        <v>0</v>
      </c>
      <c r="K32" s="38">
        <f>E32+2*F32+3*G32+4*H32</f>
        <v>0</v>
      </c>
      <c r="L32" s="43">
        <f>IF(D32&lt;&gt;0,J32/D32,0)</f>
        <v>0</v>
      </c>
      <c r="M32" s="43">
        <f>IF(D32&lt;&gt;0,K32/D32,0)</f>
        <v>0</v>
      </c>
      <c r="N32" s="45">
        <f>IF(C32&lt;&gt;0,J32/C32,0)</f>
        <v>0</v>
      </c>
    </row>
    <row r="34" spans="1:14" ht="12.75">
      <c r="A34" s="52" t="s">
        <v>44</v>
      </c>
      <c r="B34" s="53" t="s">
        <v>25</v>
      </c>
      <c r="C34" s="38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f t="shared" si="0"/>
        <v>0</v>
      </c>
      <c r="K34" s="38">
        <f t="shared" si="1"/>
        <v>0</v>
      </c>
      <c r="L34" s="43">
        <f t="shared" si="2"/>
        <v>0</v>
      </c>
      <c r="M34" s="43">
        <f t="shared" si="3"/>
        <v>0</v>
      </c>
      <c r="N34" s="45">
        <f t="shared" si="4"/>
        <v>0</v>
      </c>
    </row>
    <row r="35" spans="1:14" ht="12.75">
      <c r="A35" s="37" t="s">
        <v>48</v>
      </c>
      <c r="B35" s="38" t="s">
        <v>25</v>
      </c>
      <c r="C35" s="38">
        <v>1</v>
      </c>
      <c r="D35" s="38">
        <v>2</v>
      </c>
      <c r="E35" s="38">
        <v>1</v>
      </c>
      <c r="F35" s="38">
        <v>0</v>
      </c>
      <c r="G35" s="38">
        <v>0</v>
      </c>
      <c r="H35" s="38">
        <v>0</v>
      </c>
      <c r="I35" s="38">
        <v>1</v>
      </c>
      <c r="J35" s="38">
        <f t="shared" si="0"/>
        <v>1</v>
      </c>
      <c r="K35" s="38">
        <f t="shared" si="1"/>
        <v>1</v>
      </c>
      <c r="L35" s="43">
        <f t="shared" si="2"/>
        <v>0.5</v>
      </c>
      <c r="M35" s="43">
        <f t="shared" si="3"/>
        <v>0.5</v>
      </c>
      <c r="N35" s="45">
        <f t="shared" si="4"/>
        <v>1</v>
      </c>
    </row>
    <row r="36" spans="1:14" ht="12.75">
      <c r="A36" s="37" t="s">
        <v>49</v>
      </c>
      <c r="B36" s="38" t="s">
        <v>25</v>
      </c>
      <c r="C36" s="38">
        <v>0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f t="shared" si="0"/>
        <v>0</v>
      </c>
      <c r="K36" s="38">
        <f t="shared" si="1"/>
        <v>0</v>
      </c>
      <c r="L36" s="43">
        <f t="shared" si="2"/>
        <v>0</v>
      </c>
      <c r="M36" s="43">
        <f t="shared" si="3"/>
        <v>0</v>
      </c>
      <c r="N36" s="45">
        <f t="shared" si="4"/>
        <v>0</v>
      </c>
    </row>
    <row r="37" spans="1:14" ht="12.75">
      <c r="A37" s="39" t="s">
        <v>54</v>
      </c>
      <c r="B37" s="40" t="s">
        <v>25</v>
      </c>
      <c r="C37" s="38">
        <v>0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f t="shared" si="0"/>
        <v>0</v>
      </c>
      <c r="K37" s="38">
        <f t="shared" si="1"/>
        <v>0</v>
      </c>
      <c r="L37" s="43">
        <f t="shared" si="2"/>
        <v>0</v>
      </c>
      <c r="M37" s="43">
        <f t="shared" si="3"/>
        <v>0</v>
      </c>
      <c r="N37" s="45">
        <f t="shared" si="4"/>
        <v>0</v>
      </c>
    </row>
    <row r="38" spans="1:14" ht="12.75">
      <c r="A38" s="39" t="s">
        <v>57</v>
      </c>
      <c r="B38" s="40" t="s">
        <v>25</v>
      </c>
      <c r="C38" s="38">
        <v>0</v>
      </c>
      <c r="D38" s="38">
        <v>0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f t="shared" si="0"/>
        <v>0</v>
      </c>
      <c r="K38" s="38">
        <f t="shared" si="1"/>
        <v>0</v>
      </c>
      <c r="L38" s="43">
        <f t="shared" si="2"/>
        <v>0</v>
      </c>
      <c r="M38" s="43">
        <f t="shared" si="3"/>
        <v>0</v>
      </c>
      <c r="N38" s="45">
        <f t="shared" si="4"/>
        <v>0</v>
      </c>
    </row>
    <row r="39" spans="1:14" ht="12.75">
      <c r="A39" s="37" t="s">
        <v>103</v>
      </c>
      <c r="B39" s="40" t="s">
        <v>25</v>
      </c>
      <c r="C39" s="38">
        <v>1</v>
      </c>
      <c r="D39" s="38">
        <v>2</v>
      </c>
      <c r="E39" s="38">
        <v>2</v>
      </c>
      <c r="F39" s="38">
        <v>0</v>
      </c>
      <c r="G39" s="38">
        <v>0</v>
      </c>
      <c r="H39" s="38">
        <v>0</v>
      </c>
      <c r="I39" s="38">
        <v>2</v>
      </c>
      <c r="J39" s="38">
        <f t="shared" si="0"/>
        <v>2</v>
      </c>
      <c r="K39" s="38">
        <f t="shared" si="1"/>
        <v>2</v>
      </c>
      <c r="L39" s="43">
        <f t="shared" si="2"/>
        <v>1</v>
      </c>
      <c r="M39" s="43">
        <f t="shared" si="3"/>
        <v>1</v>
      </c>
      <c r="N39" s="45">
        <f t="shared" si="4"/>
        <v>2</v>
      </c>
    </row>
    <row r="40" spans="1:14" ht="12.75">
      <c r="A40" s="39" t="s">
        <v>109</v>
      </c>
      <c r="B40" s="40" t="s">
        <v>25</v>
      </c>
      <c r="C40" s="38">
        <v>1</v>
      </c>
      <c r="D40" s="38">
        <v>3</v>
      </c>
      <c r="E40" s="38">
        <v>0</v>
      </c>
      <c r="F40" s="38">
        <v>0</v>
      </c>
      <c r="G40" s="38">
        <v>0</v>
      </c>
      <c r="H40" s="38">
        <v>0</v>
      </c>
      <c r="I40" s="38">
        <v>0</v>
      </c>
      <c r="J40" s="38">
        <f t="shared" si="0"/>
        <v>0</v>
      </c>
      <c r="K40" s="38">
        <f t="shared" si="1"/>
        <v>0</v>
      </c>
      <c r="L40" s="43">
        <f t="shared" si="2"/>
        <v>0</v>
      </c>
      <c r="M40" s="43">
        <f t="shared" si="3"/>
        <v>0</v>
      </c>
      <c r="N40" s="45">
        <f t="shared" si="4"/>
        <v>0</v>
      </c>
    </row>
    <row r="41" spans="1:14" ht="12.75">
      <c r="A41" s="39" t="s">
        <v>108</v>
      </c>
      <c r="B41" s="40" t="s">
        <v>25</v>
      </c>
      <c r="C41" s="38">
        <v>1</v>
      </c>
      <c r="D41" s="38">
        <v>3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f t="shared" si="0"/>
        <v>0</v>
      </c>
      <c r="K41" s="38">
        <f t="shared" si="1"/>
        <v>0</v>
      </c>
      <c r="L41" s="43">
        <f t="shared" si="2"/>
        <v>0</v>
      </c>
      <c r="M41" s="43">
        <f t="shared" si="3"/>
        <v>0</v>
      </c>
      <c r="N41" s="45">
        <f t="shared" si="4"/>
        <v>0</v>
      </c>
    </row>
    <row r="42" spans="1:14" ht="12.75">
      <c r="A42" s="37" t="s">
        <v>111</v>
      </c>
      <c r="B42" s="40" t="s">
        <v>25</v>
      </c>
      <c r="C42" s="38">
        <v>0</v>
      </c>
      <c r="D42" s="38">
        <v>0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f t="shared" si="0"/>
        <v>0</v>
      </c>
      <c r="K42" s="38">
        <f t="shared" si="1"/>
        <v>0</v>
      </c>
      <c r="L42" s="43">
        <f t="shared" si="2"/>
        <v>0</v>
      </c>
      <c r="M42" s="43">
        <f t="shared" si="3"/>
        <v>0</v>
      </c>
      <c r="N42" s="45">
        <f t="shared" si="4"/>
        <v>0</v>
      </c>
    </row>
    <row r="43" spans="1:14" ht="12.75">
      <c r="A43" s="46" t="s">
        <v>113</v>
      </c>
      <c r="B43" s="42" t="s">
        <v>25</v>
      </c>
      <c r="C43" s="38">
        <v>0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f>E43+F43+G43+H43</f>
        <v>0</v>
      </c>
      <c r="K43" s="38">
        <f>E43+2*F43+3*G43+4*H43</f>
        <v>0</v>
      </c>
      <c r="L43" s="43">
        <f>IF(D43&lt;&gt;0,J43/D43,0)</f>
        <v>0</v>
      </c>
      <c r="M43" s="43">
        <f>IF(D43&lt;&gt;0,K43/D43,0)</f>
        <v>0</v>
      </c>
      <c r="N43" s="45">
        <f>IF(C43&lt;&gt;0,J43/C43,0)</f>
        <v>0</v>
      </c>
    </row>
    <row r="44" spans="1:14" ht="12.75">
      <c r="A44" s="46" t="s">
        <v>79</v>
      </c>
      <c r="B44" s="42" t="s">
        <v>25</v>
      </c>
      <c r="C44" s="38">
        <v>0</v>
      </c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f t="shared" si="0"/>
        <v>0</v>
      </c>
      <c r="K44" s="38">
        <f t="shared" si="1"/>
        <v>0</v>
      </c>
      <c r="L44" s="43">
        <f t="shared" si="2"/>
        <v>0</v>
      </c>
      <c r="M44" s="43">
        <f t="shared" si="3"/>
        <v>0</v>
      </c>
      <c r="N44" s="45">
        <f t="shared" si="4"/>
        <v>0</v>
      </c>
    </row>
    <row r="45" spans="1:14" ht="12.75">
      <c r="A45" s="38"/>
      <c r="B45" s="40"/>
      <c r="C45" s="40"/>
      <c r="D45" s="40"/>
      <c r="E45" s="40"/>
      <c r="F45" s="40"/>
      <c r="G45" s="40"/>
      <c r="H45" s="40"/>
      <c r="I45" s="40"/>
      <c r="J45" s="38"/>
      <c r="K45" s="38"/>
      <c r="L45" s="43"/>
      <c r="M45" s="43"/>
      <c r="N45" s="44"/>
    </row>
    <row r="46" spans="1:14" ht="12.75">
      <c r="A46" s="9" t="s">
        <v>26</v>
      </c>
      <c r="B46" s="7"/>
      <c r="C46" s="7">
        <f aca="true" t="shared" si="5" ref="C46:K46">SUM(C8:C44)</f>
        <v>15</v>
      </c>
      <c r="D46" s="7">
        <f t="shared" si="5"/>
        <v>39</v>
      </c>
      <c r="E46" s="7">
        <f t="shared" si="5"/>
        <v>21</v>
      </c>
      <c r="F46" s="7">
        <f t="shared" si="5"/>
        <v>2</v>
      </c>
      <c r="G46" s="7">
        <f t="shared" si="5"/>
        <v>1</v>
      </c>
      <c r="H46" s="7">
        <f t="shared" si="5"/>
        <v>1</v>
      </c>
      <c r="I46" s="7">
        <f>SUM(I8:I44)</f>
        <v>14</v>
      </c>
      <c r="J46" s="7">
        <f t="shared" si="5"/>
        <v>25</v>
      </c>
      <c r="K46" s="7">
        <f t="shared" si="5"/>
        <v>32</v>
      </c>
      <c r="L46" s="10">
        <f>J46/D46</f>
        <v>0.6410256410256411</v>
      </c>
      <c r="M46" s="10">
        <f>K46/D46</f>
        <v>0.8205128205128205</v>
      </c>
      <c r="N46" s="13">
        <f>J46/C46</f>
        <v>1.6666666666666667</v>
      </c>
    </row>
    <row r="47" spans="2:13" ht="12.75">
      <c r="B47" s="1"/>
      <c r="C47" s="1"/>
      <c r="D47" s="1"/>
      <c r="E47" s="1"/>
      <c r="F47" s="1"/>
      <c r="G47" s="1"/>
      <c r="H47" s="1"/>
      <c r="I47" s="1"/>
      <c r="J47" s="1"/>
      <c r="K47" s="2"/>
      <c r="L47" s="2"/>
      <c r="M47" s="3"/>
    </row>
    <row r="48" spans="1:13" ht="12.75">
      <c r="A48" s="14"/>
      <c r="B48" s="15"/>
      <c r="G48" s="17"/>
      <c r="H48" s="17"/>
      <c r="I48" s="17"/>
      <c r="J48" s="18"/>
      <c r="K48" s="2"/>
      <c r="L48" s="2"/>
      <c r="M48" s="3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8"/>
  <sheetViews>
    <sheetView workbookViewId="0" topLeftCell="A1">
      <selection activeCell="C53" sqref="C53"/>
    </sheetView>
  </sheetViews>
  <sheetFormatPr defaultColWidth="11.00390625" defaultRowHeight="12"/>
  <cols>
    <col min="1" max="1" width="14.875" style="0" customWidth="1"/>
    <col min="2" max="2" width="5.625" style="0" customWidth="1"/>
    <col min="3" max="3" width="5.50390625" style="0" customWidth="1"/>
    <col min="4" max="5" width="5.875" style="0" customWidth="1"/>
    <col min="6" max="6" width="6.375" style="0" customWidth="1"/>
    <col min="7" max="7" width="5.875" style="0" customWidth="1"/>
    <col min="8" max="8" width="8.50390625" style="0" customWidth="1"/>
    <col min="9" max="9" width="9.50390625" style="0" customWidth="1"/>
    <col min="10" max="10" width="8.00390625" style="0" customWidth="1"/>
    <col min="11" max="11" width="9.00390625" style="0" customWidth="1"/>
    <col min="12" max="12" width="9.125" style="0" customWidth="1"/>
    <col min="13" max="13" width="10.375" style="0" customWidth="1"/>
    <col min="14" max="14" width="8.50390625" style="0" customWidth="1"/>
  </cols>
  <sheetData>
    <row r="1" spans="1:13" ht="12.75">
      <c r="A1" s="36" t="s">
        <v>115</v>
      </c>
      <c r="B1" s="36" t="s">
        <v>0</v>
      </c>
      <c r="C1" s="1"/>
      <c r="D1" s="1"/>
      <c r="E1" s="1"/>
      <c r="F1" s="1"/>
      <c r="G1" s="1"/>
      <c r="H1" s="1"/>
      <c r="I1" s="1"/>
      <c r="J1" s="1"/>
      <c r="K1" s="2"/>
      <c r="L1" s="2"/>
      <c r="M1" s="3"/>
    </row>
    <row r="2" spans="1:13" ht="12.75">
      <c r="A2" s="36" t="s">
        <v>116</v>
      </c>
      <c r="B2" s="36" t="s">
        <v>122</v>
      </c>
      <c r="C2" s="1">
        <v>16</v>
      </c>
      <c r="D2" s="1">
        <v>24</v>
      </c>
      <c r="E2" s="1"/>
      <c r="F2" s="1"/>
      <c r="G2" s="1"/>
      <c r="H2" s="1"/>
      <c r="I2" s="1"/>
      <c r="J2" s="1"/>
      <c r="K2" s="2"/>
      <c r="L2" s="2"/>
      <c r="M2" s="3"/>
    </row>
    <row r="3" spans="1:13" ht="12.75">
      <c r="A3" s="36"/>
      <c r="B3" s="1"/>
      <c r="C3" s="1"/>
      <c r="D3" s="1"/>
      <c r="E3" s="1"/>
      <c r="F3" s="1"/>
      <c r="G3" s="1"/>
      <c r="H3" s="1"/>
      <c r="I3" s="1"/>
      <c r="J3" s="1"/>
      <c r="K3" s="2"/>
      <c r="L3" s="2"/>
      <c r="M3" s="3"/>
    </row>
    <row r="4" spans="1:13" ht="12.75">
      <c r="A4" s="36" t="s">
        <v>117</v>
      </c>
      <c r="B4" s="1">
        <v>5</v>
      </c>
      <c r="C4" s="1">
        <v>3</v>
      </c>
      <c r="D4" s="1">
        <v>3</v>
      </c>
      <c r="E4" s="1">
        <v>1</v>
      </c>
      <c r="F4" s="1">
        <v>4</v>
      </c>
      <c r="G4" s="1"/>
      <c r="H4" s="1"/>
      <c r="I4" s="1"/>
      <c r="J4" s="1"/>
      <c r="K4" s="2"/>
      <c r="L4" s="2"/>
      <c r="M4" s="3"/>
    </row>
    <row r="5" spans="1:13" ht="12.75">
      <c r="A5" s="36" t="s">
        <v>118</v>
      </c>
      <c r="B5" s="1">
        <v>10</v>
      </c>
      <c r="C5" s="1">
        <v>2</v>
      </c>
      <c r="D5" s="1">
        <v>7</v>
      </c>
      <c r="E5" s="1">
        <v>0</v>
      </c>
      <c r="F5" s="1">
        <v>5</v>
      </c>
      <c r="G5" s="1"/>
      <c r="H5" s="1"/>
      <c r="I5" s="1"/>
      <c r="J5" s="1"/>
      <c r="K5" s="2"/>
      <c r="L5" s="2"/>
      <c r="M5" s="3"/>
    </row>
    <row r="6" spans="2:13" ht="12.75">
      <c r="B6" s="1"/>
      <c r="C6" s="1"/>
      <c r="D6" s="1"/>
      <c r="E6" s="1"/>
      <c r="F6" s="1"/>
      <c r="G6" s="1"/>
      <c r="H6" s="1"/>
      <c r="I6" s="1"/>
      <c r="J6" s="1"/>
      <c r="K6" s="2"/>
      <c r="L6" s="2"/>
      <c r="M6" s="3"/>
    </row>
    <row r="7" spans="1:14" ht="12.75">
      <c r="A7" s="47" t="s">
        <v>42</v>
      </c>
      <c r="B7" s="48" t="s">
        <v>9</v>
      </c>
      <c r="C7" s="48" t="s">
        <v>10</v>
      </c>
      <c r="D7" s="48" t="s">
        <v>11</v>
      </c>
      <c r="E7" s="48" t="s">
        <v>12</v>
      </c>
      <c r="F7" s="48" t="s">
        <v>13</v>
      </c>
      <c r="G7" s="48" t="s">
        <v>14</v>
      </c>
      <c r="H7" s="48" t="s">
        <v>15</v>
      </c>
      <c r="I7" s="48" t="s">
        <v>43</v>
      </c>
      <c r="J7" s="48" t="s">
        <v>16</v>
      </c>
      <c r="K7" s="48" t="s">
        <v>17</v>
      </c>
      <c r="L7" s="49" t="s">
        <v>18</v>
      </c>
      <c r="M7" s="49" t="s">
        <v>19</v>
      </c>
      <c r="N7" s="50" t="s">
        <v>20</v>
      </c>
    </row>
    <row r="8" spans="1:14" ht="12.75">
      <c r="A8" s="37" t="s">
        <v>39</v>
      </c>
      <c r="B8" s="38" t="s">
        <v>21</v>
      </c>
      <c r="C8" s="38">
        <v>1</v>
      </c>
      <c r="D8" s="38">
        <v>2</v>
      </c>
      <c r="E8" s="38">
        <v>1</v>
      </c>
      <c r="F8" s="38">
        <v>0</v>
      </c>
      <c r="G8" s="38">
        <v>0</v>
      </c>
      <c r="H8" s="38">
        <v>0</v>
      </c>
      <c r="I8" s="38">
        <v>1</v>
      </c>
      <c r="J8" s="38">
        <f aca="true" t="shared" si="0" ref="J8:J44">E8+F8+G8+H8</f>
        <v>1</v>
      </c>
      <c r="K8" s="38">
        <f aca="true" t="shared" si="1" ref="K8:K44">E8+2*F8+3*G8+4*H8</f>
        <v>1</v>
      </c>
      <c r="L8" s="43">
        <f>IF(D8&lt;&gt;0,J8/D8,0)</f>
        <v>0.5</v>
      </c>
      <c r="M8" s="43">
        <f>IF(D8&lt;&gt;0,K8/D8,0)</f>
        <v>0.5</v>
      </c>
      <c r="N8" s="45">
        <f>IF(C8&lt;&gt;0,J8/C8,0)</f>
        <v>1</v>
      </c>
    </row>
    <row r="9" spans="1:14" ht="12.75">
      <c r="A9" s="37" t="s">
        <v>40</v>
      </c>
      <c r="B9" s="38" t="s">
        <v>21</v>
      </c>
      <c r="C9" s="38">
        <v>1</v>
      </c>
      <c r="D9" s="38">
        <v>3</v>
      </c>
      <c r="E9" s="38">
        <v>1</v>
      </c>
      <c r="F9" s="38">
        <v>2</v>
      </c>
      <c r="G9" s="38">
        <v>0</v>
      </c>
      <c r="H9" s="38">
        <v>0</v>
      </c>
      <c r="I9" s="38">
        <v>2</v>
      </c>
      <c r="J9" s="38">
        <f t="shared" si="0"/>
        <v>3</v>
      </c>
      <c r="K9" s="38">
        <f t="shared" si="1"/>
        <v>5</v>
      </c>
      <c r="L9" s="43">
        <f aca="true" t="shared" si="2" ref="L9:L44">IF(D9&lt;&gt;0,J9/D9,0)</f>
        <v>1</v>
      </c>
      <c r="M9" s="43">
        <f aca="true" t="shared" si="3" ref="M9:M44">IF(D9&lt;&gt;0,K9/D9,0)</f>
        <v>1.6666666666666667</v>
      </c>
      <c r="N9" s="45">
        <f aca="true" t="shared" si="4" ref="N9:N44">IF(C9&lt;&gt;0,J9/C9,0)</f>
        <v>3</v>
      </c>
    </row>
    <row r="10" spans="1:14" ht="12.75">
      <c r="A10" s="37" t="s">
        <v>45</v>
      </c>
      <c r="B10" s="38" t="s">
        <v>21</v>
      </c>
      <c r="C10" s="38">
        <v>1</v>
      </c>
      <c r="D10" s="38">
        <v>3</v>
      </c>
      <c r="E10" s="38">
        <v>2</v>
      </c>
      <c r="F10" s="38">
        <v>0</v>
      </c>
      <c r="G10" s="38">
        <v>0</v>
      </c>
      <c r="H10" s="38">
        <v>0</v>
      </c>
      <c r="I10" s="38">
        <v>1</v>
      </c>
      <c r="J10" s="38">
        <f t="shared" si="0"/>
        <v>2</v>
      </c>
      <c r="K10" s="38">
        <f t="shared" si="1"/>
        <v>2</v>
      </c>
      <c r="L10" s="43">
        <f t="shared" si="2"/>
        <v>0.6666666666666666</v>
      </c>
      <c r="M10" s="43">
        <f t="shared" si="3"/>
        <v>0.6666666666666666</v>
      </c>
      <c r="N10" s="45">
        <f t="shared" si="4"/>
        <v>2</v>
      </c>
    </row>
    <row r="11" spans="1:14" ht="12.75">
      <c r="A11" s="37" t="s">
        <v>46</v>
      </c>
      <c r="B11" s="38" t="s">
        <v>21</v>
      </c>
      <c r="C11" s="38">
        <v>0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f t="shared" si="0"/>
        <v>0</v>
      </c>
      <c r="K11" s="38">
        <f t="shared" si="1"/>
        <v>0</v>
      </c>
      <c r="L11" s="43">
        <f t="shared" si="2"/>
        <v>0</v>
      </c>
      <c r="M11" s="43">
        <f t="shared" si="3"/>
        <v>0</v>
      </c>
      <c r="N11" s="45">
        <f t="shared" si="4"/>
        <v>0</v>
      </c>
    </row>
    <row r="12" spans="1:14" ht="12.75">
      <c r="A12" s="37" t="s">
        <v>47</v>
      </c>
      <c r="B12" s="38" t="s">
        <v>21</v>
      </c>
      <c r="C12" s="38">
        <v>1</v>
      </c>
      <c r="D12" s="38">
        <v>3</v>
      </c>
      <c r="E12" s="38">
        <v>2</v>
      </c>
      <c r="F12" s="38">
        <v>0</v>
      </c>
      <c r="G12" s="38">
        <v>0</v>
      </c>
      <c r="H12" s="38">
        <v>0</v>
      </c>
      <c r="I12" s="38">
        <v>2</v>
      </c>
      <c r="J12" s="38">
        <f t="shared" si="0"/>
        <v>2</v>
      </c>
      <c r="K12" s="38">
        <f t="shared" si="1"/>
        <v>2</v>
      </c>
      <c r="L12" s="43">
        <f t="shared" si="2"/>
        <v>0.6666666666666666</v>
      </c>
      <c r="M12" s="43">
        <f t="shared" si="3"/>
        <v>0.6666666666666666</v>
      </c>
      <c r="N12" s="45">
        <f t="shared" si="4"/>
        <v>2</v>
      </c>
    </row>
    <row r="13" spans="1:14" ht="12.75">
      <c r="A13" s="37" t="s">
        <v>50</v>
      </c>
      <c r="B13" s="38" t="s">
        <v>21</v>
      </c>
      <c r="C13" s="38">
        <v>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f t="shared" si="0"/>
        <v>0</v>
      </c>
      <c r="K13" s="38">
        <f t="shared" si="1"/>
        <v>0</v>
      </c>
      <c r="L13" s="43">
        <f t="shared" si="2"/>
        <v>0</v>
      </c>
      <c r="M13" s="43">
        <f t="shared" si="3"/>
        <v>0</v>
      </c>
      <c r="N13" s="45">
        <f t="shared" si="4"/>
        <v>0</v>
      </c>
    </row>
    <row r="14" spans="1:14" ht="12.75">
      <c r="A14" s="39" t="s">
        <v>51</v>
      </c>
      <c r="B14" s="40" t="s">
        <v>21</v>
      </c>
      <c r="C14" s="38">
        <v>1</v>
      </c>
      <c r="D14" s="38">
        <v>2</v>
      </c>
      <c r="E14" s="38">
        <v>0</v>
      </c>
      <c r="F14" s="38">
        <v>1</v>
      </c>
      <c r="G14" s="38">
        <v>1</v>
      </c>
      <c r="H14" s="38">
        <v>0</v>
      </c>
      <c r="I14" s="38">
        <v>2</v>
      </c>
      <c r="J14" s="38">
        <f t="shared" si="0"/>
        <v>2</v>
      </c>
      <c r="K14" s="38">
        <f t="shared" si="1"/>
        <v>5</v>
      </c>
      <c r="L14" s="43">
        <f t="shared" si="2"/>
        <v>1</v>
      </c>
      <c r="M14" s="43">
        <f t="shared" si="3"/>
        <v>2.5</v>
      </c>
      <c r="N14" s="45">
        <f t="shared" si="4"/>
        <v>2</v>
      </c>
    </row>
    <row r="15" spans="1:14" ht="12.75">
      <c r="A15" s="37" t="s">
        <v>52</v>
      </c>
      <c r="B15" s="38" t="s">
        <v>21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f t="shared" si="0"/>
        <v>0</v>
      </c>
      <c r="K15" s="38">
        <f t="shared" si="1"/>
        <v>0</v>
      </c>
      <c r="L15" s="43">
        <f t="shared" si="2"/>
        <v>0</v>
      </c>
      <c r="M15" s="43">
        <f t="shared" si="3"/>
        <v>0</v>
      </c>
      <c r="N15" s="45">
        <f t="shared" si="4"/>
        <v>0</v>
      </c>
    </row>
    <row r="16" spans="1:14" ht="12.75">
      <c r="A16" s="37" t="s">
        <v>53</v>
      </c>
      <c r="B16" s="38" t="s">
        <v>23</v>
      </c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f t="shared" si="0"/>
        <v>0</v>
      </c>
      <c r="K16" s="38">
        <f t="shared" si="1"/>
        <v>0</v>
      </c>
      <c r="L16" s="43">
        <f t="shared" si="2"/>
        <v>0</v>
      </c>
      <c r="M16" s="43">
        <f t="shared" si="3"/>
        <v>0</v>
      </c>
      <c r="N16" s="45">
        <f t="shared" si="4"/>
        <v>0</v>
      </c>
    </row>
    <row r="17" spans="1:14" ht="12.75">
      <c r="A17" s="37" t="s">
        <v>55</v>
      </c>
      <c r="B17" s="38" t="s">
        <v>21</v>
      </c>
      <c r="C17" s="38">
        <v>0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f t="shared" si="0"/>
        <v>0</v>
      </c>
      <c r="K17" s="38">
        <f t="shared" si="1"/>
        <v>0</v>
      </c>
      <c r="L17" s="43">
        <f t="shared" si="2"/>
        <v>0</v>
      </c>
      <c r="M17" s="43">
        <f t="shared" si="3"/>
        <v>0</v>
      </c>
      <c r="N17" s="45">
        <f t="shared" si="4"/>
        <v>0</v>
      </c>
    </row>
    <row r="18" spans="1:14" ht="12.75">
      <c r="A18" s="39" t="s">
        <v>56</v>
      </c>
      <c r="B18" s="40" t="s">
        <v>23</v>
      </c>
      <c r="C18" s="38">
        <v>1</v>
      </c>
      <c r="D18" s="38">
        <v>3</v>
      </c>
      <c r="E18" s="38">
        <v>2</v>
      </c>
      <c r="F18" s="38">
        <v>0</v>
      </c>
      <c r="G18" s="38">
        <v>0</v>
      </c>
      <c r="H18" s="38">
        <v>0</v>
      </c>
      <c r="I18" s="38">
        <v>1</v>
      </c>
      <c r="J18" s="38">
        <f t="shared" si="0"/>
        <v>2</v>
      </c>
      <c r="K18" s="38">
        <f t="shared" si="1"/>
        <v>2</v>
      </c>
      <c r="L18" s="43">
        <f t="shared" si="2"/>
        <v>0.6666666666666666</v>
      </c>
      <c r="M18" s="43">
        <f t="shared" si="3"/>
        <v>0.6666666666666666</v>
      </c>
      <c r="N18" s="45">
        <f t="shared" si="4"/>
        <v>2</v>
      </c>
    </row>
    <row r="19" spans="1:14" ht="12.75">
      <c r="A19" s="39" t="s">
        <v>58</v>
      </c>
      <c r="B19" s="40" t="s">
        <v>23</v>
      </c>
      <c r="C19" s="38">
        <v>0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f t="shared" si="0"/>
        <v>0</v>
      </c>
      <c r="K19" s="38">
        <f t="shared" si="1"/>
        <v>0</v>
      </c>
      <c r="L19" s="43">
        <f t="shared" si="2"/>
        <v>0</v>
      </c>
      <c r="M19" s="43">
        <f t="shared" si="3"/>
        <v>0</v>
      </c>
      <c r="N19" s="45">
        <f t="shared" si="4"/>
        <v>0</v>
      </c>
    </row>
    <row r="20" spans="1:14" ht="12.75">
      <c r="A20" s="37" t="s">
        <v>59</v>
      </c>
      <c r="B20" s="38" t="s">
        <v>21</v>
      </c>
      <c r="C20" s="38">
        <v>1</v>
      </c>
      <c r="D20" s="38">
        <v>3</v>
      </c>
      <c r="E20" s="38">
        <v>3</v>
      </c>
      <c r="F20" s="38">
        <v>0</v>
      </c>
      <c r="G20" s="38">
        <v>0</v>
      </c>
      <c r="H20" s="38">
        <v>0</v>
      </c>
      <c r="I20" s="38">
        <v>3</v>
      </c>
      <c r="J20" s="38">
        <f t="shared" si="0"/>
        <v>3</v>
      </c>
      <c r="K20" s="38">
        <f t="shared" si="1"/>
        <v>3</v>
      </c>
      <c r="L20" s="43">
        <f t="shared" si="2"/>
        <v>1</v>
      </c>
      <c r="M20" s="43">
        <f t="shared" si="3"/>
        <v>1</v>
      </c>
      <c r="N20" s="45">
        <f t="shared" si="4"/>
        <v>3</v>
      </c>
    </row>
    <row r="21" spans="1:14" ht="12.75">
      <c r="A21" s="37" t="s">
        <v>60</v>
      </c>
      <c r="B21" s="38" t="s">
        <v>23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f t="shared" si="0"/>
        <v>0</v>
      </c>
      <c r="K21" s="38">
        <f t="shared" si="1"/>
        <v>0</v>
      </c>
      <c r="L21" s="43">
        <f t="shared" si="2"/>
        <v>0</v>
      </c>
      <c r="M21" s="43">
        <f t="shared" si="3"/>
        <v>0</v>
      </c>
      <c r="N21" s="45">
        <f t="shared" si="4"/>
        <v>0</v>
      </c>
    </row>
    <row r="22" spans="1:14" ht="12.75">
      <c r="A22" s="39" t="s">
        <v>76</v>
      </c>
      <c r="B22" s="40" t="s">
        <v>23</v>
      </c>
      <c r="C22" s="38">
        <v>1</v>
      </c>
      <c r="D22" s="38">
        <v>3</v>
      </c>
      <c r="E22" s="38">
        <v>1</v>
      </c>
      <c r="F22" s="38">
        <v>0</v>
      </c>
      <c r="G22" s="38">
        <v>0</v>
      </c>
      <c r="H22" s="38">
        <v>0</v>
      </c>
      <c r="I22" s="38">
        <v>0</v>
      </c>
      <c r="J22" s="38">
        <f t="shared" si="0"/>
        <v>1</v>
      </c>
      <c r="K22" s="38">
        <f t="shared" si="1"/>
        <v>1</v>
      </c>
      <c r="L22" s="43">
        <f t="shared" si="2"/>
        <v>0.3333333333333333</v>
      </c>
      <c r="M22" s="43">
        <f t="shared" si="3"/>
        <v>0.3333333333333333</v>
      </c>
      <c r="N22" s="45">
        <f t="shared" si="4"/>
        <v>1</v>
      </c>
    </row>
    <row r="23" spans="1:14" ht="12.75">
      <c r="A23" s="39" t="s">
        <v>77</v>
      </c>
      <c r="B23" s="40" t="s">
        <v>21</v>
      </c>
      <c r="C23" s="38">
        <v>1</v>
      </c>
      <c r="D23" s="38">
        <v>3</v>
      </c>
      <c r="E23" s="38">
        <v>3</v>
      </c>
      <c r="F23" s="38">
        <v>0</v>
      </c>
      <c r="G23" s="38">
        <v>0</v>
      </c>
      <c r="H23" s="38">
        <v>0</v>
      </c>
      <c r="I23" s="38">
        <v>2</v>
      </c>
      <c r="J23" s="38">
        <f t="shared" si="0"/>
        <v>3</v>
      </c>
      <c r="K23" s="38">
        <f t="shared" si="1"/>
        <v>3</v>
      </c>
      <c r="L23" s="43">
        <f t="shared" si="2"/>
        <v>1</v>
      </c>
      <c r="M23" s="43">
        <f t="shared" si="3"/>
        <v>1</v>
      </c>
      <c r="N23" s="45">
        <f t="shared" si="4"/>
        <v>3</v>
      </c>
    </row>
    <row r="24" spans="1:14" ht="12.75">
      <c r="A24" s="39" t="s">
        <v>78</v>
      </c>
      <c r="B24" s="40" t="s">
        <v>23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f t="shared" si="0"/>
        <v>0</v>
      </c>
      <c r="K24" s="38">
        <f t="shared" si="1"/>
        <v>0</v>
      </c>
      <c r="L24" s="43">
        <f t="shared" si="2"/>
        <v>0</v>
      </c>
      <c r="M24" s="43">
        <f t="shared" si="3"/>
        <v>0</v>
      </c>
      <c r="N24" s="45">
        <f t="shared" si="4"/>
        <v>0</v>
      </c>
    </row>
    <row r="25" spans="1:14" ht="12.75">
      <c r="A25" s="41" t="s">
        <v>106</v>
      </c>
      <c r="B25" s="42" t="s">
        <v>21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f t="shared" si="0"/>
        <v>0</v>
      </c>
      <c r="K25" s="38">
        <f t="shared" si="1"/>
        <v>0</v>
      </c>
      <c r="L25" s="43">
        <f t="shared" si="2"/>
        <v>0</v>
      </c>
      <c r="M25" s="43">
        <f t="shared" si="3"/>
        <v>0</v>
      </c>
      <c r="N25" s="45">
        <f t="shared" si="4"/>
        <v>0</v>
      </c>
    </row>
    <row r="26" spans="1:14" ht="12.75">
      <c r="A26" s="51" t="s">
        <v>107</v>
      </c>
      <c r="B26" s="51" t="s">
        <v>23</v>
      </c>
      <c r="C26" s="38">
        <v>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f t="shared" si="0"/>
        <v>0</v>
      </c>
      <c r="K26" s="38">
        <f t="shared" si="1"/>
        <v>0</v>
      </c>
      <c r="L26" s="43">
        <f t="shared" si="2"/>
        <v>0</v>
      </c>
      <c r="M26" s="43">
        <f t="shared" si="3"/>
        <v>0</v>
      </c>
      <c r="N26" s="45">
        <f t="shared" si="4"/>
        <v>0</v>
      </c>
    </row>
    <row r="27" spans="1:14" ht="12.75">
      <c r="A27" s="51" t="s">
        <v>110</v>
      </c>
      <c r="B27" s="51" t="s">
        <v>21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f t="shared" si="0"/>
        <v>0</v>
      </c>
      <c r="K27" s="38">
        <f t="shared" si="1"/>
        <v>0</v>
      </c>
      <c r="L27" s="43">
        <f t="shared" si="2"/>
        <v>0</v>
      </c>
      <c r="M27" s="43">
        <f t="shared" si="3"/>
        <v>0</v>
      </c>
      <c r="N27" s="45">
        <f t="shared" si="4"/>
        <v>0</v>
      </c>
    </row>
    <row r="28" spans="1:14" ht="12.75">
      <c r="A28" s="51" t="s">
        <v>104</v>
      </c>
      <c r="B28" s="51" t="s">
        <v>21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f t="shared" si="0"/>
        <v>0</v>
      </c>
      <c r="K28" s="38">
        <f t="shared" si="1"/>
        <v>0</v>
      </c>
      <c r="L28" s="43">
        <f t="shared" si="2"/>
        <v>0</v>
      </c>
      <c r="M28" s="43">
        <f t="shared" si="3"/>
        <v>0</v>
      </c>
      <c r="N28" s="45">
        <f t="shared" si="4"/>
        <v>0</v>
      </c>
    </row>
    <row r="29" spans="1:14" ht="12.75">
      <c r="A29" s="51" t="s">
        <v>114</v>
      </c>
      <c r="B29" s="51" t="s">
        <v>21</v>
      </c>
      <c r="C29" s="38">
        <v>0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f t="shared" si="0"/>
        <v>0</v>
      </c>
      <c r="K29" s="38">
        <f t="shared" si="1"/>
        <v>0</v>
      </c>
      <c r="L29" s="43">
        <f t="shared" si="2"/>
        <v>0</v>
      </c>
      <c r="M29" s="43">
        <f t="shared" si="3"/>
        <v>0</v>
      </c>
      <c r="N29" s="45">
        <f t="shared" si="4"/>
        <v>0</v>
      </c>
    </row>
    <row r="30" spans="1:14" ht="12.75">
      <c r="A30" s="51" t="s">
        <v>112</v>
      </c>
      <c r="B30" s="51" t="s">
        <v>21</v>
      </c>
      <c r="C30" s="38">
        <v>0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f t="shared" si="0"/>
        <v>0</v>
      </c>
      <c r="K30" s="38">
        <f t="shared" si="1"/>
        <v>0</v>
      </c>
      <c r="L30" s="43">
        <f t="shared" si="2"/>
        <v>0</v>
      </c>
      <c r="M30" s="43">
        <f t="shared" si="3"/>
        <v>0</v>
      </c>
      <c r="N30" s="45">
        <f t="shared" si="4"/>
        <v>0</v>
      </c>
    </row>
    <row r="31" spans="1:14" ht="12.75">
      <c r="A31" s="51" t="s">
        <v>105</v>
      </c>
      <c r="B31" s="51" t="s">
        <v>21</v>
      </c>
      <c r="C31" s="38">
        <v>0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f t="shared" si="0"/>
        <v>0</v>
      </c>
      <c r="K31" s="38">
        <f t="shared" si="1"/>
        <v>0</v>
      </c>
      <c r="L31" s="43">
        <f t="shared" si="2"/>
        <v>0</v>
      </c>
      <c r="M31" s="43">
        <f t="shared" si="3"/>
        <v>0</v>
      </c>
      <c r="N31" s="45">
        <f t="shared" si="4"/>
        <v>0</v>
      </c>
    </row>
    <row r="32" spans="1:14" ht="12.75">
      <c r="A32" t="s">
        <v>61</v>
      </c>
      <c r="B32" t="s">
        <v>21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 s="38">
        <f>E32+F32+G32+H32</f>
        <v>0</v>
      </c>
      <c r="K32" s="38">
        <f>E32+2*F32+3*G32+4*H32</f>
        <v>0</v>
      </c>
      <c r="L32" s="43">
        <f>IF(D32&lt;&gt;0,J32/D32,0)</f>
        <v>0</v>
      </c>
      <c r="M32" s="43">
        <f>IF(D32&lt;&gt;0,K32/D32,0)</f>
        <v>0</v>
      </c>
      <c r="N32" s="45">
        <f>IF(C32&lt;&gt;0,J32/C32,0)</f>
        <v>0</v>
      </c>
    </row>
    <row r="34" spans="1:14" ht="12.75">
      <c r="A34" s="52" t="s">
        <v>44</v>
      </c>
      <c r="B34" s="53" t="s">
        <v>25</v>
      </c>
      <c r="C34" s="38">
        <v>1</v>
      </c>
      <c r="D34" s="38">
        <v>3</v>
      </c>
      <c r="E34" s="38">
        <v>2</v>
      </c>
      <c r="F34" s="38">
        <v>0</v>
      </c>
      <c r="G34" s="38">
        <v>0</v>
      </c>
      <c r="H34" s="38">
        <v>0</v>
      </c>
      <c r="I34" s="38">
        <v>0</v>
      </c>
      <c r="J34" s="38">
        <f t="shared" si="0"/>
        <v>2</v>
      </c>
      <c r="K34" s="38">
        <f t="shared" si="1"/>
        <v>2</v>
      </c>
      <c r="L34" s="43">
        <f t="shared" si="2"/>
        <v>0.6666666666666666</v>
      </c>
      <c r="M34" s="43">
        <f t="shared" si="3"/>
        <v>0.6666666666666666</v>
      </c>
      <c r="N34" s="45">
        <f t="shared" si="4"/>
        <v>2</v>
      </c>
    </row>
    <row r="35" spans="1:14" ht="12.75">
      <c r="A35" s="37" t="s">
        <v>48</v>
      </c>
      <c r="B35" s="38" t="s">
        <v>25</v>
      </c>
      <c r="C35" s="38">
        <v>1</v>
      </c>
      <c r="D35" s="38">
        <v>2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f t="shared" si="0"/>
        <v>0</v>
      </c>
      <c r="K35" s="38">
        <f t="shared" si="1"/>
        <v>0</v>
      </c>
      <c r="L35" s="43">
        <f t="shared" si="2"/>
        <v>0</v>
      </c>
      <c r="M35" s="43">
        <f t="shared" si="3"/>
        <v>0</v>
      </c>
      <c r="N35" s="45">
        <f t="shared" si="4"/>
        <v>0</v>
      </c>
    </row>
    <row r="36" spans="1:14" ht="12.75">
      <c r="A36" s="37" t="s">
        <v>49</v>
      </c>
      <c r="B36" s="38" t="s">
        <v>25</v>
      </c>
      <c r="C36" s="38">
        <v>1</v>
      </c>
      <c r="D36" s="38">
        <v>3</v>
      </c>
      <c r="E36" s="38">
        <v>1</v>
      </c>
      <c r="F36" s="38">
        <v>0</v>
      </c>
      <c r="G36" s="38">
        <v>0</v>
      </c>
      <c r="H36" s="38">
        <v>0</v>
      </c>
      <c r="I36" s="38">
        <v>1</v>
      </c>
      <c r="J36" s="38">
        <f t="shared" si="0"/>
        <v>1</v>
      </c>
      <c r="K36" s="38">
        <f t="shared" si="1"/>
        <v>1</v>
      </c>
      <c r="L36" s="43">
        <f t="shared" si="2"/>
        <v>0.3333333333333333</v>
      </c>
      <c r="M36" s="43">
        <f t="shared" si="3"/>
        <v>0.3333333333333333</v>
      </c>
      <c r="N36" s="45">
        <f t="shared" si="4"/>
        <v>1</v>
      </c>
    </row>
    <row r="37" spans="1:14" ht="12.75">
      <c r="A37" s="39" t="s">
        <v>54</v>
      </c>
      <c r="B37" s="40" t="s">
        <v>25</v>
      </c>
      <c r="C37" s="38">
        <v>1</v>
      </c>
      <c r="D37" s="38">
        <v>2</v>
      </c>
      <c r="E37" s="38">
        <v>1</v>
      </c>
      <c r="F37" s="38">
        <v>0</v>
      </c>
      <c r="G37" s="38">
        <v>0</v>
      </c>
      <c r="H37" s="38">
        <v>0</v>
      </c>
      <c r="I37" s="38">
        <v>1</v>
      </c>
      <c r="J37" s="38">
        <f t="shared" si="0"/>
        <v>1</v>
      </c>
      <c r="K37" s="38">
        <f t="shared" si="1"/>
        <v>1</v>
      </c>
      <c r="L37" s="43">
        <f t="shared" si="2"/>
        <v>0.5</v>
      </c>
      <c r="M37" s="43">
        <f t="shared" si="3"/>
        <v>0.5</v>
      </c>
      <c r="N37" s="45">
        <f t="shared" si="4"/>
        <v>1</v>
      </c>
    </row>
    <row r="38" spans="1:14" ht="12.75">
      <c r="A38" s="39" t="s">
        <v>57</v>
      </c>
      <c r="B38" s="40" t="s">
        <v>25</v>
      </c>
      <c r="C38" s="38">
        <v>0</v>
      </c>
      <c r="D38" s="38">
        <v>0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f t="shared" si="0"/>
        <v>0</v>
      </c>
      <c r="K38" s="38">
        <f t="shared" si="1"/>
        <v>0</v>
      </c>
      <c r="L38" s="43">
        <f t="shared" si="2"/>
        <v>0</v>
      </c>
      <c r="M38" s="43">
        <f t="shared" si="3"/>
        <v>0</v>
      </c>
      <c r="N38" s="45">
        <f t="shared" si="4"/>
        <v>0</v>
      </c>
    </row>
    <row r="39" spans="1:14" ht="12.75">
      <c r="A39" s="37" t="s">
        <v>103</v>
      </c>
      <c r="B39" s="40" t="s">
        <v>25</v>
      </c>
      <c r="C39" s="38">
        <v>0</v>
      </c>
      <c r="D39" s="38">
        <v>0</v>
      </c>
      <c r="E39" s="38">
        <v>0</v>
      </c>
      <c r="F39" s="38">
        <v>0</v>
      </c>
      <c r="G39" s="38">
        <v>0</v>
      </c>
      <c r="H39" s="38">
        <v>0</v>
      </c>
      <c r="I39" s="38">
        <v>0</v>
      </c>
      <c r="J39" s="38">
        <f t="shared" si="0"/>
        <v>0</v>
      </c>
      <c r="K39" s="38">
        <f t="shared" si="1"/>
        <v>0</v>
      </c>
      <c r="L39" s="43">
        <f t="shared" si="2"/>
        <v>0</v>
      </c>
      <c r="M39" s="43">
        <f t="shared" si="3"/>
        <v>0</v>
      </c>
      <c r="N39" s="45">
        <f t="shared" si="4"/>
        <v>0</v>
      </c>
    </row>
    <row r="40" spans="1:14" ht="12.75">
      <c r="A40" s="39" t="s">
        <v>109</v>
      </c>
      <c r="B40" s="40" t="s">
        <v>25</v>
      </c>
      <c r="C40" s="38">
        <v>0</v>
      </c>
      <c r="D40" s="38">
        <v>0</v>
      </c>
      <c r="E40" s="38">
        <v>0</v>
      </c>
      <c r="F40" s="38">
        <v>0</v>
      </c>
      <c r="G40" s="38">
        <v>0</v>
      </c>
      <c r="H40" s="38">
        <v>0</v>
      </c>
      <c r="I40" s="38">
        <v>0</v>
      </c>
      <c r="J40" s="38">
        <f t="shared" si="0"/>
        <v>0</v>
      </c>
      <c r="K40" s="38">
        <f t="shared" si="1"/>
        <v>0</v>
      </c>
      <c r="L40" s="43">
        <f t="shared" si="2"/>
        <v>0</v>
      </c>
      <c r="M40" s="43">
        <f t="shared" si="3"/>
        <v>0</v>
      </c>
      <c r="N40" s="45">
        <f t="shared" si="4"/>
        <v>0</v>
      </c>
    </row>
    <row r="41" spans="1:14" ht="12.75">
      <c r="A41" s="39" t="s">
        <v>108</v>
      </c>
      <c r="B41" s="40" t="s">
        <v>25</v>
      </c>
      <c r="C41" s="38">
        <v>0</v>
      </c>
      <c r="D41" s="38">
        <v>0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f t="shared" si="0"/>
        <v>0</v>
      </c>
      <c r="K41" s="38">
        <f t="shared" si="1"/>
        <v>0</v>
      </c>
      <c r="L41" s="43">
        <f t="shared" si="2"/>
        <v>0</v>
      </c>
      <c r="M41" s="43">
        <f t="shared" si="3"/>
        <v>0</v>
      </c>
      <c r="N41" s="45">
        <f t="shared" si="4"/>
        <v>0</v>
      </c>
    </row>
    <row r="42" spans="1:14" ht="12.75">
      <c r="A42" s="37" t="s">
        <v>111</v>
      </c>
      <c r="B42" s="40" t="s">
        <v>25</v>
      </c>
      <c r="C42" s="38">
        <v>0</v>
      </c>
      <c r="D42" s="38">
        <v>0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f t="shared" si="0"/>
        <v>0</v>
      </c>
      <c r="K42" s="38">
        <f t="shared" si="1"/>
        <v>0</v>
      </c>
      <c r="L42" s="43">
        <f t="shared" si="2"/>
        <v>0</v>
      </c>
      <c r="M42" s="43">
        <f t="shared" si="3"/>
        <v>0</v>
      </c>
      <c r="N42" s="45">
        <f t="shared" si="4"/>
        <v>0</v>
      </c>
    </row>
    <row r="43" spans="1:14" ht="12.75">
      <c r="A43" s="46" t="s">
        <v>113</v>
      </c>
      <c r="B43" s="42" t="s">
        <v>25</v>
      </c>
      <c r="C43" s="38">
        <v>0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f>E43+F43+G43+H43</f>
        <v>0</v>
      </c>
      <c r="K43" s="38">
        <f>E43+2*F43+3*G43+4*H43</f>
        <v>0</v>
      </c>
      <c r="L43" s="43">
        <f>IF(D43&lt;&gt;0,J43/D43,0)</f>
        <v>0</v>
      </c>
      <c r="M43" s="43">
        <f>IF(D43&lt;&gt;0,K43/D43,0)</f>
        <v>0</v>
      </c>
      <c r="N43" s="45">
        <f>IF(C43&lt;&gt;0,J43/C43,0)</f>
        <v>0</v>
      </c>
    </row>
    <row r="44" spans="1:14" ht="12.75">
      <c r="A44" s="46" t="s">
        <v>79</v>
      </c>
      <c r="B44" s="42" t="s">
        <v>25</v>
      </c>
      <c r="C44" s="38">
        <v>0</v>
      </c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f t="shared" si="0"/>
        <v>0</v>
      </c>
      <c r="K44" s="38">
        <f t="shared" si="1"/>
        <v>0</v>
      </c>
      <c r="L44" s="43">
        <f t="shared" si="2"/>
        <v>0</v>
      </c>
      <c r="M44" s="43">
        <f t="shared" si="3"/>
        <v>0</v>
      </c>
      <c r="N44" s="45">
        <f t="shared" si="4"/>
        <v>0</v>
      </c>
    </row>
    <row r="45" spans="1:14" ht="12.75">
      <c r="A45" s="38"/>
      <c r="B45" s="40"/>
      <c r="C45" s="40"/>
      <c r="D45" s="40"/>
      <c r="E45" s="40"/>
      <c r="F45" s="40"/>
      <c r="G45" s="40"/>
      <c r="H45" s="40"/>
      <c r="I45" s="40"/>
      <c r="J45" s="38"/>
      <c r="K45" s="38"/>
      <c r="L45" s="43"/>
      <c r="M45" s="43"/>
      <c r="N45" s="44"/>
    </row>
    <row r="46" spans="1:14" ht="12.75">
      <c r="A46" s="9" t="s">
        <v>26</v>
      </c>
      <c r="B46" s="7"/>
      <c r="C46" s="7">
        <f aca="true" t="shared" si="5" ref="C46:K46">SUM(C8:C44)</f>
        <v>13</v>
      </c>
      <c r="D46" s="7">
        <f t="shared" si="5"/>
        <v>35</v>
      </c>
      <c r="E46" s="7">
        <f t="shared" si="5"/>
        <v>19</v>
      </c>
      <c r="F46" s="7">
        <f t="shared" si="5"/>
        <v>3</v>
      </c>
      <c r="G46" s="7">
        <f t="shared" si="5"/>
        <v>1</v>
      </c>
      <c r="H46" s="7">
        <f t="shared" si="5"/>
        <v>0</v>
      </c>
      <c r="I46" s="7">
        <f>SUM(I8:I44)</f>
        <v>16</v>
      </c>
      <c r="J46" s="7">
        <f t="shared" si="5"/>
        <v>23</v>
      </c>
      <c r="K46" s="7">
        <f t="shared" si="5"/>
        <v>28</v>
      </c>
      <c r="L46" s="10">
        <f>J46/D46</f>
        <v>0.6571428571428571</v>
      </c>
      <c r="M46" s="10">
        <f>K46/D46</f>
        <v>0.8</v>
      </c>
      <c r="N46" s="13">
        <f>J46/C46</f>
        <v>1.7692307692307692</v>
      </c>
    </row>
    <row r="47" spans="2:13" ht="12.75">
      <c r="B47" s="1"/>
      <c r="C47" s="1"/>
      <c r="D47" s="1"/>
      <c r="E47" s="1"/>
      <c r="F47" s="1"/>
      <c r="G47" s="1"/>
      <c r="H47" s="1"/>
      <c r="I47" s="1"/>
      <c r="J47" s="1"/>
      <c r="K47" s="2"/>
      <c r="L47" s="2"/>
      <c r="M47" s="3"/>
    </row>
    <row r="48" spans="1:13" ht="12.75">
      <c r="A48" s="14"/>
      <c r="B48" s="15"/>
      <c r="G48" s="17"/>
      <c r="H48" s="17"/>
      <c r="I48" s="17"/>
      <c r="J48" s="18"/>
      <c r="K48" s="2"/>
      <c r="L48" s="2"/>
      <c r="M48" s="3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8"/>
  <sheetViews>
    <sheetView workbookViewId="0" topLeftCell="A1">
      <selection activeCell="C53" sqref="C53"/>
    </sheetView>
  </sheetViews>
  <sheetFormatPr defaultColWidth="11.00390625" defaultRowHeight="12"/>
  <cols>
    <col min="1" max="1" width="14.875" style="0" customWidth="1"/>
    <col min="2" max="2" width="5.625" style="0" customWidth="1"/>
    <col min="3" max="3" width="5.50390625" style="0" customWidth="1"/>
    <col min="4" max="5" width="5.875" style="0" customWidth="1"/>
    <col min="6" max="6" width="6.375" style="0" customWidth="1"/>
    <col min="7" max="7" width="5.875" style="0" customWidth="1"/>
    <col min="8" max="8" width="8.50390625" style="0" customWidth="1"/>
    <col min="9" max="9" width="9.50390625" style="0" customWidth="1"/>
    <col min="10" max="10" width="8.00390625" style="0" customWidth="1"/>
    <col min="11" max="11" width="9.00390625" style="0" customWidth="1"/>
    <col min="12" max="12" width="9.125" style="0" customWidth="1"/>
    <col min="13" max="13" width="10.375" style="0" customWidth="1"/>
    <col min="14" max="14" width="8.50390625" style="0" customWidth="1"/>
  </cols>
  <sheetData>
    <row r="1" spans="1:13" ht="12.75">
      <c r="A1" s="36" t="s">
        <v>115</v>
      </c>
      <c r="B1" s="36" t="s">
        <v>2</v>
      </c>
      <c r="C1" s="1"/>
      <c r="D1" s="1"/>
      <c r="E1" s="1"/>
      <c r="F1" s="1"/>
      <c r="G1" s="1"/>
      <c r="H1" s="1"/>
      <c r="I1" s="1"/>
      <c r="J1" s="1"/>
      <c r="K1" s="2"/>
      <c r="L1" s="2"/>
      <c r="M1" s="3"/>
    </row>
    <row r="2" spans="1:13" ht="12.75">
      <c r="A2" s="36" t="s">
        <v>116</v>
      </c>
      <c r="B2" s="36" t="s">
        <v>122</v>
      </c>
      <c r="C2" s="1">
        <v>11</v>
      </c>
      <c r="D2" s="1">
        <v>23</v>
      </c>
      <c r="E2" s="1"/>
      <c r="F2" s="1"/>
      <c r="G2" s="1"/>
      <c r="H2" s="1"/>
      <c r="I2" s="1"/>
      <c r="J2" s="1"/>
      <c r="K2" s="2"/>
      <c r="L2" s="2"/>
      <c r="M2" s="3"/>
    </row>
    <row r="3" spans="1:13" ht="12.75">
      <c r="A3" s="36"/>
      <c r="B3" s="1"/>
      <c r="C3" s="1"/>
      <c r="D3" s="1"/>
      <c r="E3" s="1"/>
      <c r="F3" s="1"/>
      <c r="G3" s="1"/>
      <c r="H3" s="1"/>
      <c r="I3" s="1"/>
      <c r="J3" s="1"/>
      <c r="K3" s="2"/>
      <c r="L3" s="2"/>
      <c r="M3" s="3"/>
    </row>
    <row r="4" spans="1:13" ht="12.75">
      <c r="A4" s="36" t="s">
        <v>117</v>
      </c>
      <c r="B4" s="1">
        <v>2</v>
      </c>
      <c r="C4" s="1">
        <v>4</v>
      </c>
      <c r="D4" s="1">
        <v>1</v>
      </c>
      <c r="E4" s="1">
        <v>4</v>
      </c>
      <c r="F4" s="1">
        <v>0</v>
      </c>
      <c r="G4" s="1">
        <v>0</v>
      </c>
      <c r="H4" s="1"/>
      <c r="I4" s="1"/>
      <c r="J4" s="1"/>
      <c r="K4" s="2"/>
      <c r="L4" s="2"/>
      <c r="M4" s="3"/>
    </row>
    <row r="5" spans="1:13" ht="12.75">
      <c r="A5" s="36" t="s">
        <v>118</v>
      </c>
      <c r="B5" s="1">
        <v>6</v>
      </c>
      <c r="C5" s="1">
        <v>4</v>
      </c>
      <c r="D5" s="1">
        <v>3</v>
      </c>
      <c r="E5" s="1">
        <v>1</v>
      </c>
      <c r="F5" s="1">
        <v>2</v>
      </c>
      <c r="G5" s="1">
        <v>7</v>
      </c>
      <c r="H5" s="1"/>
      <c r="I5" s="1"/>
      <c r="J5" s="1"/>
      <c r="K5" s="2"/>
      <c r="L5" s="2"/>
      <c r="M5" s="3"/>
    </row>
    <row r="6" spans="2:13" ht="12.75">
      <c r="B6" s="1"/>
      <c r="C6" s="1"/>
      <c r="D6" s="1"/>
      <c r="E6" s="1"/>
      <c r="F6" s="1"/>
      <c r="G6" s="1"/>
      <c r="H6" s="1"/>
      <c r="I6" s="1"/>
      <c r="J6" s="1"/>
      <c r="K6" s="2"/>
      <c r="L6" s="2"/>
      <c r="M6" s="3"/>
    </row>
    <row r="7" spans="1:14" ht="12.75">
      <c r="A7" s="47" t="s">
        <v>42</v>
      </c>
      <c r="B7" s="48" t="s">
        <v>9</v>
      </c>
      <c r="C7" s="48" t="s">
        <v>10</v>
      </c>
      <c r="D7" s="48" t="s">
        <v>11</v>
      </c>
      <c r="E7" s="48" t="s">
        <v>12</v>
      </c>
      <c r="F7" s="48" t="s">
        <v>13</v>
      </c>
      <c r="G7" s="48" t="s">
        <v>14</v>
      </c>
      <c r="H7" s="48" t="s">
        <v>15</v>
      </c>
      <c r="I7" s="48" t="s">
        <v>43</v>
      </c>
      <c r="J7" s="48" t="s">
        <v>16</v>
      </c>
      <c r="K7" s="48" t="s">
        <v>17</v>
      </c>
      <c r="L7" s="49" t="s">
        <v>18</v>
      </c>
      <c r="M7" s="49" t="s">
        <v>19</v>
      </c>
      <c r="N7" s="50" t="s">
        <v>20</v>
      </c>
    </row>
    <row r="8" spans="1:14" ht="12.75">
      <c r="A8" s="37" t="s">
        <v>39</v>
      </c>
      <c r="B8" s="38" t="s">
        <v>21</v>
      </c>
      <c r="C8" s="38">
        <v>1</v>
      </c>
      <c r="D8" s="38">
        <v>2</v>
      </c>
      <c r="E8" s="38">
        <v>1</v>
      </c>
      <c r="F8" s="38">
        <v>0</v>
      </c>
      <c r="G8" s="38">
        <v>0</v>
      </c>
      <c r="H8" s="38">
        <v>0</v>
      </c>
      <c r="I8" s="38">
        <v>1</v>
      </c>
      <c r="J8" s="38">
        <f aca="true" t="shared" si="0" ref="J8:J44">E8+F8+G8+H8</f>
        <v>1</v>
      </c>
      <c r="K8" s="38">
        <f aca="true" t="shared" si="1" ref="K8:K44">E8+2*F8+3*G8+4*H8</f>
        <v>1</v>
      </c>
      <c r="L8" s="43">
        <f>IF(D8&lt;&gt;0,J8/D8,0)</f>
        <v>0.5</v>
      </c>
      <c r="M8" s="43">
        <f>IF(D8&lt;&gt;0,K8/D8,0)</f>
        <v>0.5</v>
      </c>
      <c r="N8" s="45">
        <f>IF(C8&lt;&gt;0,J8/C8,0)</f>
        <v>1</v>
      </c>
    </row>
    <row r="9" spans="1:14" ht="12.75">
      <c r="A9" s="37" t="s">
        <v>40</v>
      </c>
      <c r="B9" s="38" t="s">
        <v>21</v>
      </c>
      <c r="C9" s="38">
        <v>1</v>
      </c>
      <c r="D9" s="38">
        <v>2</v>
      </c>
      <c r="E9" s="38">
        <v>2</v>
      </c>
      <c r="F9" s="38">
        <v>0</v>
      </c>
      <c r="G9" s="38">
        <v>0</v>
      </c>
      <c r="H9" s="38">
        <v>0</v>
      </c>
      <c r="I9" s="38">
        <v>1</v>
      </c>
      <c r="J9" s="38">
        <f t="shared" si="0"/>
        <v>2</v>
      </c>
      <c r="K9" s="38">
        <f t="shared" si="1"/>
        <v>2</v>
      </c>
      <c r="L9" s="43">
        <f aca="true" t="shared" si="2" ref="L9:L44">IF(D9&lt;&gt;0,J9/D9,0)</f>
        <v>1</v>
      </c>
      <c r="M9" s="43">
        <f aca="true" t="shared" si="3" ref="M9:M44">IF(D9&lt;&gt;0,K9/D9,0)</f>
        <v>1</v>
      </c>
      <c r="N9" s="45">
        <f aca="true" t="shared" si="4" ref="N9:N44">IF(C9&lt;&gt;0,J9/C9,0)</f>
        <v>2</v>
      </c>
    </row>
    <row r="10" spans="1:14" ht="12.75">
      <c r="A10" s="37" t="s">
        <v>45</v>
      </c>
      <c r="B10" s="38" t="s">
        <v>21</v>
      </c>
      <c r="C10" s="38">
        <v>1</v>
      </c>
      <c r="D10" s="38">
        <v>2</v>
      </c>
      <c r="E10" s="38">
        <v>2</v>
      </c>
      <c r="F10" s="38">
        <v>0</v>
      </c>
      <c r="G10" s="38">
        <v>0</v>
      </c>
      <c r="H10" s="38">
        <v>0</v>
      </c>
      <c r="I10" s="38">
        <v>1</v>
      </c>
      <c r="J10" s="38">
        <f t="shared" si="0"/>
        <v>2</v>
      </c>
      <c r="K10" s="38">
        <f t="shared" si="1"/>
        <v>2</v>
      </c>
      <c r="L10" s="43">
        <f t="shared" si="2"/>
        <v>1</v>
      </c>
      <c r="M10" s="43">
        <f t="shared" si="3"/>
        <v>1</v>
      </c>
      <c r="N10" s="45">
        <f t="shared" si="4"/>
        <v>2</v>
      </c>
    </row>
    <row r="11" spans="1:14" ht="12.75">
      <c r="A11" s="37" t="s">
        <v>46</v>
      </c>
      <c r="B11" s="38" t="s">
        <v>21</v>
      </c>
      <c r="C11" s="38">
        <v>0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f t="shared" si="0"/>
        <v>0</v>
      </c>
      <c r="K11" s="38">
        <f t="shared" si="1"/>
        <v>0</v>
      </c>
      <c r="L11" s="43">
        <f t="shared" si="2"/>
        <v>0</v>
      </c>
      <c r="M11" s="43">
        <f t="shared" si="3"/>
        <v>0</v>
      </c>
      <c r="N11" s="45">
        <f t="shared" si="4"/>
        <v>0</v>
      </c>
    </row>
    <row r="12" spans="1:14" ht="12.75">
      <c r="A12" s="37" t="s">
        <v>47</v>
      </c>
      <c r="B12" s="38" t="s">
        <v>21</v>
      </c>
      <c r="C12" s="38">
        <v>1</v>
      </c>
      <c r="D12" s="38">
        <v>3</v>
      </c>
      <c r="E12" s="38">
        <v>2</v>
      </c>
      <c r="F12" s="38">
        <v>0</v>
      </c>
      <c r="G12" s="38">
        <v>0</v>
      </c>
      <c r="H12" s="38">
        <v>0</v>
      </c>
      <c r="I12" s="38">
        <v>1</v>
      </c>
      <c r="J12" s="38">
        <f t="shared" si="0"/>
        <v>2</v>
      </c>
      <c r="K12" s="38">
        <f t="shared" si="1"/>
        <v>2</v>
      </c>
      <c r="L12" s="43">
        <f t="shared" si="2"/>
        <v>0.6666666666666666</v>
      </c>
      <c r="M12" s="43">
        <f t="shared" si="3"/>
        <v>0.6666666666666666</v>
      </c>
      <c r="N12" s="45">
        <f t="shared" si="4"/>
        <v>2</v>
      </c>
    </row>
    <row r="13" spans="1:14" ht="12.75">
      <c r="A13" s="37" t="s">
        <v>50</v>
      </c>
      <c r="B13" s="38" t="s">
        <v>21</v>
      </c>
      <c r="C13" s="38">
        <v>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f t="shared" si="0"/>
        <v>0</v>
      </c>
      <c r="K13" s="38">
        <f t="shared" si="1"/>
        <v>0</v>
      </c>
      <c r="L13" s="43">
        <f t="shared" si="2"/>
        <v>0</v>
      </c>
      <c r="M13" s="43">
        <f t="shared" si="3"/>
        <v>0</v>
      </c>
      <c r="N13" s="45">
        <f t="shared" si="4"/>
        <v>0</v>
      </c>
    </row>
    <row r="14" spans="1:14" ht="12.75">
      <c r="A14" s="39" t="s">
        <v>51</v>
      </c>
      <c r="B14" s="40" t="s">
        <v>21</v>
      </c>
      <c r="C14" s="38">
        <v>1</v>
      </c>
      <c r="D14" s="38">
        <v>2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f t="shared" si="0"/>
        <v>0</v>
      </c>
      <c r="K14" s="38">
        <f t="shared" si="1"/>
        <v>0</v>
      </c>
      <c r="L14" s="43">
        <f t="shared" si="2"/>
        <v>0</v>
      </c>
      <c r="M14" s="43">
        <f t="shared" si="3"/>
        <v>0</v>
      </c>
      <c r="N14" s="45">
        <f t="shared" si="4"/>
        <v>0</v>
      </c>
    </row>
    <row r="15" spans="1:14" ht="12.75">
      <c r="A15" s="37" t="s">
        <v>52</v>
      </c>
      <c r="B15" s="38" t="s">
        <v>21</v>
      </c>
      <c r="C15" s="38">
        <v>1</v>
      </c>
      <c r="D15" s="38">
        <v>2</v>
      </c>
      <c r="E15" s="38">
        <v>2</v>
      </c>
      <c r="F15" s="38">
        <v>0</v>
      </c>
      <c r="G15" s="38">
        <v>0</v>
      </c>
      <c r="H15" s="38">
        <v>0</v>
      </c>
      <c r="I15" s="38">
        <v>1</v>
      </c>
      <c r="J15" s="38">
        <f t="shared" si="0"/>
        <v>2</v>
      </c>
      <c r="K15" s="38">
        <f t="shared" si="1"/>
        <v>2</v>
      </c>
      <c r="L15" s="43">
        <f t="shared" si="2"/>
        <v>1</v>
      </c>
      <c r="M15" s="43">
        <f t="shared" si="3"/>
        <v>1</v>
      </c>
      <c r="N15" s="45">
        <f t="shared" si="4"/>
        <v>2</v>
      </c>
    </row>
    <row r="16" spans="1:14" ht="12.75">
      <c r="A16" s="37" t="s">
        <v>53</v>
      </c>
      <c r="B16" s="38" t="s">
        <v>23</v>
      </c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f t="shared" si="0"/>
        <v>0</v>
      </c>
      <c r="K16" s="38">
        <f t="shared" si="1"/>
        <v>0</v>
      </c>
      <c r="L16" s="43">
        <f t="shared" si="2"/>
        <v>0</v>
      </c>
      <c r="M16" s="43">
        <f t="shared" si="3"/>
        <v>0</v>
      </c>
      <c r="N16" s="45">
        <f t="shared" si="4"/>
        <v>0</v>
      </c>
    </row>
    <row r="17" spans="1:14" ht="12.75">
      <c r="A17" s="37" t="s">
        <v>55</v>
      </c>
      <c r="B17" s="38" t="s">
        <v>21</v>
      </c>
      <c r="C17" s="38">
        <v>0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f t="shared" si="0"/>
        <v>0</v>
      </c>
      <c r="K17" s="38">
        <f t="shared" si="1"/>
        <v>0</v>
      </c>
      <c r="L17" s="43">
        <f t="shared" si="2"/>
        <v>0</v>
      </c>
      <c r="M17" s="43">
        <f t="shared" si="3"/>
        <v>0</v>
      </c>
      <c r="N17" s="45">
        <f t="shared" si="4"/>
        <v>0</v>
      </c>
    </row>
    <row r="18" spans="1:14" ht="12.75">
      <c r="A18" s="39" t="s">
        <v>56</v>
      </c>
      <c r="B18" s="40" t="s">
        <v>23</v>
      </c>
      <c r="C18" s="38">
        <v>1</v>
      </c>
      <c r="D18" s="38">
        <v>2</v>
      </c>
      <c r="E18" s="38">
        <v>1</v>
      </c>
      <c r="F18" s="38">
        <v>0</v>
      </c>
      <c r="G18" s="38">
        <v>0</v>
      </c>
      <c r="H18" s="38">
        <v>0</v>
      </c>
      <c r="I18" s="38">
        <v>1</v>
      </c>
      <c r="J18" s="38">
        <f t="shared" si="0"/>
        <v>1</v>
      </c>
      <c r="K18" s="38">
        <f t="shared" si="1"/>
        <v>1</v>
      </c>
      <c r="L18" s="43">
        <f t="shared" si="2"/>
        <v>0.5</v>
      </c>
      <c r="M18" s="43">
        <f t="shared" si="3"/>
        <v>0.5</v>
      </c>
      <c r="N18" s="45">
        <f t="shared" si="4"/>
        <v>1</v>
      </c>
    </row>
    <row r="19" spans="1:14" ht="12.75">
      <c r="A19" s="39" t="s">
        <v>58</v>
      </c>
      <c r="B19" s="40" t="s">
        <v>23</v>
      </c>
      <c r="C19" s="38">
        <v>1</v>
      </c>
      <c r="D19" s="38">
        <v>2</v>
      </c>
      <c r="E19" s="38">
        <v>0</v>
      </c>
      <c r="F19" s="38">
        <v>0</v>
      </c>
      <c r="G19" s="38">
        <v>1</v>
      </c>
      <c r="H19" s="38">
        <v>0</v>
      </c>
      <c r="I19" s="38">
        <v>0</v>
      </c>
      <c r="J19" s="38">
        <f t="shared" si="0"/>
        <v>1</v>
      </c>
      <c r="K19" s="38">
        <f t="shared" si="1"/>
        <v>3</v>
      </c>
      <c r="L19" s="43">
        <f t="shared" si="2"/>
        <v>0.5</v>
      </c>
      <c r="M19" s="43">
        <f t="shared" si="3"/>
        <v>1.5</v>
      </c>
      <c r="N19" s="45">
        <f t="shared" si="4"/>
        <v>1</v>
      </c>
    </row>
    <row r="20" spans="1:14" ht="12.75">
      <c r="A20" s="37" t="s">
        <v>59</v>
      </c>
      <c r="B20" s="38" t="s">
        <v>21</v>
      </c>
      <c r="C20" s="38">
        <v>1</v>
      </c>
      <c r="D20" s="38">
        <v>2</v>
      </c>
      <c r="E20" s="38">
        <v>2</v>
      </c>
      <c r="F20" s="38">
        <v>0</v>
      </c>
      <c r="G20" s="38">
        <v>0</v>
      </c>
      <c r="H20" s="38">
        <v>0</v>
      </c>
      <c r="I20" s="38">
        <v>1</v>
      </c>
      <c r="J20" s="38">
        <f t="shared" si="0"/>
        <v>2</v>
      </c>
      <c r="K20" s="38">
        <f t="shared" si="1"/>
        <v>2</v>
      </c>
      <c r="L20" s="43">
        <f t="shared" si="2"/>
        <v>1</v>
      </c>
      <c r="M20" s="43">
        <f t="shared" si="3"/>
        <v>1</v>
      </c>
      <c r="N20" s="45">
        <f t="shared" si="4"/>
        <v>2</v>
      </c>
    </row>
    <row r="21" spans="1:14" ht="12.75">
      <c r="A21" s="37" t="s">
        <v>60</v>
      </c>
      <c r="B21" s="38" t="s">
        <v>23</v>
      </c>
      <c r="C21" s="38">
        <v>1</v>
      </c>
      <c r="D21" s="38">
        <v>3</v>
      </c>
      <c r="E21" s="38">
        <v>1</v>
      </c>
      <c r="F21" s="38">
        <v>0</v>
      </c>
      <c r="G21" s="38">
        <v>0</v>
      </c>
      <c r="H21" s="38">
        <v>0</v>
      </c>
      <c r="I21" s="38">
        <v>1</v>
      </c>
      <c r="J21" s="38">
        <f t="shared" si="0"/>
        <v>1</v>
      </c>
      <c r="K21" s="38">
        <f t="shared" si="1"/>
        <v>1</v>
      </c>
      <c r="L21" s="43">
        <f t="shared" si="2"/>
        <v>0.3333333333333333</v>
      </c>
      <c r="M21" s="43">
        <f t="shared" si="3"/>
        <v>0.3333333333333333</v>
      </c>
      <c r="N21" s="45">
        <f t="shared" si="4"/>
        <v>1</v>
      </c>
    </row>
    <row r="22" spans="1:14" ht="12.75">
      <c r="A22" s="39" t="s">
        <v>76</v>
      </c>
      <c r="B22" s="40" t="s">
        <v>23</v>
      </c>
      <c r="C22" s="38">
        <v>1</v>
      </c>
      <c r="D22" s="38">
        <v>2</v>
      </c>
      <c r="E22" s="38">
        <v>1</v>
      </c>
      <c r="F22" s="38">
        <v>0</v>
      </c>
      <c r="G22" s="38">
        <v>0</v>
      </c>
      <c r="H22" s="38">
        <v>0</v>
      </c>
      <c r="I22" s="38">
        <v>0</v>
      </c>
      <c r="J22" s="38">
        <f t="shared" si="0"/>
        <v>1</v>
      </c>
      <c r="K22" s="38">
        <f t="shared" si="1"/>
        <v>1</v>
      </c>
      <c r="L22" s="43">
        <f t="shared" si="2"/>
        <v>0.5</v>
      </c>
      <c r="M22" s="43">
        <f t="shared" si="3"/>
        <v>0.5</v>
      </c>
      <c r="N22" s="45">
        <f t="shared" si="4"/>
        <v>1</v>
      </c>
    </row>
    <row r="23" spans="1:14" ht="12.75">
      <c r="A23" s="39" t="s">
        <v>77</v>
      </c>
      <c r="B23" s="40" t="s">
        <v>21</v>
      </c>
      <c r="C23" s="38">
        <v>1</v>
      </c>
      <c r="D23" s="38">
        <v>3</v>
      </c>
      <c r="E23" s="38">
        <v>1</v>
      </c>
      <c r="F23" s="38">
        <v>0</v>
      </c>
      <c r="G23" s="38">
        <v>0</v>
      </c>
      <c r="H23" s="38">
        <v>0</v>
      </c>
      <c r="I23" s="38">
        <v>1</v>
      </c>
      <c r="J23" s="38">
        <f t="shared" si="0"/>
        <v>1</v>
      </c>
      <c r="K23" s="38">
        <f t="shared" si="1"/>
        <v>1</v>
      </c>
      <c r="L23" s="43">
        <f t="shared" si="2"/>
        <v>0.3333333333333333</v>
      </c>
      <c r="M23" s="43">
        <f t="shared" si="3"/>
        <v>0.3333333333333333</v>
      </c>
      <c r="N23" s="45">
        <f t="shared" si="4"/>
        <v>1</v>
      </c>
    </row>
    <row r="24" spans="1:14" ht="12.75">
      <c r="A24" s="39" t="s">
        <v>78</v>
      </c>
      <c r="B24" s="40" t="s">
        <v>23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f t="shared" si="0"/>
        <v>0</v>
      </c>
      <c r="K24" s="38">
        <f t="shared" si="1"/>
        <v>0</v>
      </c>
      <c r="L24" s="43">
        <f t="shared" si="2"/>
        <v>0</v>
      </c>
      <c r="M24" s="43">
        <f t="shared" si="3"/>
        <v>0</v>
      </c>
      <c r="N24" s="45">
        <f t="shared" si="4"/>
        <v>0</v>
      </c>
    </row>
    <row r="25" spans="1:14" ht="12.75">
      <c r="A25" s="41" t="s">
        <v>106</v>
      </c>
      <c r="B25" s="42" t="s">
        <v>21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f t="shared" si="0"/>
        <v>0</v>
      </c>
      <c r="K25" s="38">
        <f t="shared" si="1"/>
        <v>0</v>
      </c>
      <c r="L25" s="43">
        <f t="shared" si="2"/>
        <v>0</v>
      </c>
      <c r="M25" s="43">
        <f t="shared" si="3"/>
        <v>0</v>
      </c>
      <c r="N25" s="45">
        <f t="shared" si="4"/>
        <v>0</v>
      </c>
    </row>
    <row r="26" spans="1:14" ht="12.75">
      <c r="A26" s="51" t="s">
        <v>107</v>
      </c>
      <c r="B26" s="51" t="s">
        <v>23</v>
      </c>
      <c r="C26" s="38">
        <v>1</v>
      </c>
      <c r="D26" s="38">
        <v>2</v>
      </c>
      <c r="E26" s="38">
        <v>1</v>
      </c>
      <c r="F26" s="38">
        <v>0</v>
      </c>
      <c r="G26" s="38">
        <v>0</v>
      </c>
      <c r="H26" s="38">
        <v>0</v>
      </c>
      <c r="I26" s="38">
        <v>0</v>
      </c>
      <c r="J26" s="38">
        <f t="shared" si="0"/>
        <v>1</v>
      </c>
      <c r="K26" s="38">
        <f t="shared" si="1"/>
        <v>1</v>
      </c>
      <c r="L26" s="43">
        <f t="shared" si="2"/>
        <v>0.5</v>
      </c>
      <c r="M26" s="43">
        <f t="shared" si="3"/>
        <v>0.5</v>
      </c>
      <c r="N26" s="45">
        <f t="shared" si="4"/>
        <v>1</v>
      </c>
    </row>
    <row r="27" spans="1:14" ht="12.75">
      <c r="A27" s="51" t="s">
        <v>110</v>
      </c>
      <c r="B27" s="51" t="s">
        <v>21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f t="shared" si="0"/>
        <v>0</v>
      </c>
      <c r="K27" s="38">
        <f t="shared" si="1"/>
        <v>0</v>
      </c>
      <c r="L27" s="43">
        <f t="shared" si="2"/>
        <v>0</v>
      </c>
      <c r="M27" s="43">
        <f t="shared" si="3"/>
        <v>0</v>
      </c>
      <c r="N27" s="45">
        <f t="shared" si="4"/>
        <v>0</v>
      </c>
    </row>
    <row r="28" spans="1:14" ht="12.75">
      <c r="A28" s="51" t="s">
        <v>104</v>
      </c>
      <c r="B28" s="51" t="s">
        <v>21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f t="shared" si="0"/>
        <v>0</v>
      </c>
      <c r="K28" s="38">
        <f t="shared" si="1"/>
        <v>0</v>
      </c>
      <c r="L28" s="43">
        <f t="shared" si="2"/>
        <v>0</v>
      </c>
      <c r="M28" s="43">
        <f t="shared" si="3"/>
        <v>0</v>
      </c>
      <c r="N28" s="45">
        <f t="shared" si="4"/>
        <v>0</v>
      </c>
    </row>
    <row r="29" spans="1:14" ht="12.75">
      <c r="A29" s="51" t="s">
        <v>114</v>
      </c>
      <c r="B29" s="51" t="s">
        <v>21</v>
      </c>
      <c r="C29" s="38">
        <v>0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f t="shared" si="0"/>
        <v>0</v>
      </c>
      <c r="K29" s="38">
        <f t="shared" si="1"/>
        <v>0</v>
      </c>
      <c r="L29" s="43">
        <f t="shared" si="2"/>
        <v>0</v>
      </c>
      <c r="M29" s="43">
        <f t="shared" si="3"/>
        <v>0</v>
      </c>
      <c r="N29" s="45">
        <f t="shared" si="4"/>
        <v>0</v>
      </c>
    </row>
    <row r="30" spans="1:14" ht="12.75">
      <c r="A30" s="51" t="s">
        <v>112</v>
      </c>
      <c r="B30" s="51" t="s">
        <v>21</v>
      </c>
      <c r="C30" s="38">
        <v>0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f t="shared" si="0"/>
        <v>0</v>
      </c>
      <c r="K30" s="38">
        <f t="shared" si="1"/>
        <v>0</v>
      </c>
      <c r="L30" s="43">
        <f t="shared" si="2"/>
        <v>0</v>
      </c>
      <c r="M30" s="43">
        <f t="shared" si="3"/>
        <v>0</v>
      </c>
      <c r="N30" s="45">
        <f t="shared" si="4"/>
        <v>0</v>
      </c>
    </row>
    <row r="31" spans="1:14" ht="12.75">
      <c r="A31" s="51" t="s">
        <v>105</v>
      </c>
      <c r="B31" s="51" t="s">
        <v>21</v>
      </c>
      <c r="C31" s="38">
        <v>0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f t="shared" si="0"/>
        <v>0</v>
      </c>
      <c r="K31" s="38">
        <f t="shared" si="1"/>
        <v>0</v>
      </c>
      <c r="L31" s="43">
        <f t="shared" si="2"/>
        <v>0</v>
      </c>
      <c r="M31" s="43">
        <f t="shared" si="3"/>
        <v>0</v>
      </c>
      <c r="N31" s="45">
        <f t="shared" si="4"/>
        <v>0</v>
      </c>
    </row>
    <row r="32" spans="1:14" ht="12.75">
      <c r="A32" t="s">
        <v>61</v>
      </c>
      <c r="B32" t="s">
        <v>21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 s="38">
        <f>E32+F32+G32+H32</f>
        <v>0</v>
      </c>
      <c r="K32" s="38">
        <f>E32+2*F32+3*G32+4*H32</f>
        <v>0</v>
      </c>
      <c r="L32" s="43">
        <f>IF(D32&lt;&gt;0,J32/D32,0)</f>
        <v>0</v>
      </c>
      <c r="M32" s="43">
        <f>IF(D32&lt;&gt;0,K32/D32,0)</f>
        <v>0</v>
      </c>
      <c r="N32" s="45">
        <f>IF(C32&lt;&gt;0,J32/C32,0)</f>
        <v>0</v>
      </c>
    </row>
    <row r="34" spans="1:14" ht="12.75">
      <c r="A34" s="52" t="s">
        <v>44</v>
      </c>
      <c r="B34" s="53" t="s">
        <v>25</v>
      </c>
      <c r="C34" s="38">
        <v>1</v>
      </c>
      <c r="D34" s="38">
        <v>2</v>
      </c>
      <c r="E34" s="38">
        <v>1</v>
      </c>
      <c r="F34" s="38">
        <v>0</v>
      </c>
      <c r="G34" s="38">
        <v>0</v>
      </c>
      <c r="H34" s="38">
        <v>0</v>
      </c>
      <c r="I34" s="38">
        <v>1</v>
      </c>
      <c r="J34" s="38">
        <f t="shared" si="0"/>
        <v>1</v>
      </c>
      <c r="K34" s="38">
        <f t="shared" si="1"/>
        <v>1</v>
      </c>
      <c r="L34" s="43">
        <f t="shared" si="2"/>
        <v>0.5</v>
      </c>
      <c r="M34" s="43">
        <f t="shared" si="3"/>
        <v>0.5</v>
      </c>
      <c r="N34" s="45">
        <f t="shared" si="4"/>
        <v>1</v>
      </c>
    </row>
    <row r="35" spans="1:14" ht="12.75">
      <c r="A35" s="37" t="s">
        <v>48</v>
      </c>
      <c r="B35" s="38" t="s">
        <v>25</v>
      </c>
      <c r="C35" s="38">
        <v>1</v>
      </c>
      <c r="D35" s="38">
        <v>2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f t="shared" si="0"/>
        <v>0</v>
      </c>
      <c r="K35" s="38">
        <f t="shared" si="1"/>
        <v>0</v>
      </c>
      <c r="L35" s="43">
        <f t="shared" si="2"/>
        <v>0</v>
      </c>
      <c r="M35" s="43">
        <f t="shared" si="3"/>
        <v>0</v>
      </c>
      <c r="N35" s="45">
        <f t="shared" si="4"/>
        <v>0</v>
      </c>
    </row>
    <row r="36" spans="1:14" ht="12.75">
      <c r="A36" s="37" t="s">
        <v>49</v>
      </c>
      <c r="B36" s="38" t="s">
        <v>25</v>
      </c>
      <c r="C36" s="38">
        <v>1</v>
      </c>
      <c r="D36" s="38">
        <v>2</v>
      </c>
      <c r="E36" s="38">
        <v>1</v>
      </c>
      <c r="F36" s="38">
        <v>0</v>
      </c>
      <c r="G36" s="38">
        <v>0</v>
      </c>
      <c r="H36" s="38">
        <v>0</v>
      </c>
      <c r="I36" s="38">
        <v>1</v>
      </c>
      <c r="J36" s="38">
        <f t="shared" si="0"/>
        <v>1</v>
      </c>
      <c r="K36" s="38">
        <f t="shared" si="1"/>
        <v>1</v>
      </c>
      <c r="L36" s="43">
        <f t="shared" si="2"/>
        <v>0.5</v>
      </c>
      <c r="M36" s="43">
        <f t="shared" si="3"/>
        <v>0.5</v>
      </c>
      <c r="N36" s="45">
        <f t="shared" si="4"/>
        <v>1</v>
      </c>
    </row>
    <row r="37" spans="1:14" ht="12.75">
      <c r="A37" s="39" t="s">
        <v>54</v>
      </c>
      <c r="B37" s="40" t="s">
        <v>25</v>
      </c>
      <c r="C37" s="38">
        <v>1</v>
      </c>
      <c r="D37" s="38">
        <v>2</v>
      </c>
      <c r="E37" s="38">
        <v>1</v>
      </c>
      <c r="F37" s="38">
        <v>0</v>
      </c>
      <c r="G37" s="38">
        <v>0</v>
      </c>
      <c r="H37" s="38">
        <v>0</v>
      </c>
      <c r="I37" s="38">
        <v>0</v>
      </c>
      <c r="J37" s="38">
        <f t="shared" si="0"/>
        <v>1</v>
      </c>
      <c r="K37" s="38">
        <f t="shared" si="1"/>
        <v>1</v>
      </c>
      <c r="L37" s="43">
        <f t="shared" si="2"/>
        <v>0.5</v>
      </c>
      <c r="M37" s="43">
        <f t="shared" si="3"/>
        <v>0.5</v>
      </c>
      <c r="N37" s="45">
        <f t="shared" si="4"/>
        <v>1</v>
      </c>
    </row>
    <row r="38" spans="1:14" ht="12.75">
      <c r="A38" s="39" t="s">
        <v>57</v>
      </c>
      <c r="B38" s="40" t="s">
        <v>25</v>
      </c>
      <c r="C38" s="38">
        <v>1</v>
      </c>
      <c r="D38" s="38">
        <v>3</v>
      </c>
      <c r="E38" s="38">
        <v>1</v>
      </c>
      <c r="F38" s="38">
        <v>0</v>
      </c>
      <c r="G38" s="38">
        <v>0</v>
      </c>
      <c r="H38" s="38">
        <v>0</v>
      </c>
      <c r="I38" s="38">
        <v>0</v>
      </c>
      <c r="J38" s="38">
        <f t="shared" si="0"/>
        <v>1</v>
      </c>
      <c r="K38" s="38">
        <f t="shared" si="1"/>
        <v>1</v>
      </c>
      <c r="L38" s="43">
        <f t="shared" si="2"/>
        <v>0.3333333333333333</v>
      </c>
      <c r="M38" s="43">
        <f t="shared" si="3"/>
        <v>0.3333333333333333</v>
      </c>
      <c r="N38" s="45">
        <f t="shared" si="4"/>
        <v>1</v>
      </c>
    </row>
    <row r="39" spans="1:14" ht="12.75">
      <c r="A39" s="37" t="s">
        <v>103</v>
      </c>
      <c r="B39" s="40" t="s">
        <v>25</v>
      </c>
      <c r="C39" s="38">
        <v>0</v>
      </c>
      <c r="D39" s="38">
        <v>0</v>
      </c>
      <c r="E39" s="38">
        <v>0</v>
      </c>
      <c r="F39" s="38">
        <v>0</v>
      </c>
      <c r="G39" s="38">
        <v>0</v>
      </c>
      <c r="H39" s="38">
        <v>0</v>
      </c>
      <c r="I39" s="38">
        <v>0</v>
      </c>
      <c r="J39" s="38">
        <f t="shared" si="0"/>
        <v>0</v>
      </c>
      <c r="K39" s="38">
        <f t="shared" si="1"/>
        <v>0</v>
      </c>
      <c r="L39" s="43">
        <f t="shared" si="2"/>
        <v>0</v>
      </c>
      <c r="M39" s="43">
        <f t="shared" si="3"/>
        <v>0</v>
      </c>
      <c r="N39" s="45">
        <f t="shared" si="4"/>
        <v>0</v>
      </c>
    </row>
    <row r="40" spans="1:14" ht="12.75">
      <c r="A40" s="39" t="s">
        <v>109</v>
      </c>
      <c r="B40" s="40" t="s">
        <v>25</v>
      </c>
      <c r="C40" s="38">
        <v>0</v>
      </c>
      <c r="D40" s="38">
        <v>0</v>
      </c>
      <c r="E40" s="38">
        <v>0</v>
      </c>
      <c r="F40" s="38">
        <v>0</v>
      </c>
      <c r="G40" s="38">
        <v>0</v>
      </c>
      <c r="H40" s="38">
        <v>0</v>
      </c>
      <c r="I40" s="38">
        <v>0</v>
      </c>
      <c r="J40" s="38">
        <f t="shared" si="0"/>
        <v>0</v>
      </c>
      <c r="K40" s="38">
        <f t="shared" si="1"/>
        <v>0</v>
      </c>
      <c r="L40" s="43">
        <f t="shared" si="2"/>
        <v>0</v>
      </c>
      <c r="M40" s="43">
        <f t="shared" si="3"/>
        <v>0</v>
      </c>
      <c r="N40" s="45">
        <f t="shared" si="4"/>
        <v>0</v>
      </c>
    </row>
    <row r="41" spans="1:14" ht="12.75">
      <c r="A41" s="39" t="s">
        <v>108</v>
      </c>
      <c r="B41" s="40" t="s">
        <v>25</v>
      </c>
      <c r="C41" s="38">
        <v>0</v>
      </c>
      <c r="D41" s="38">
        <v>0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f t="shared" si="0"/>
        <v>0</v>
      </c>
      <c r="K41" s="38">
        <f t="shared" si="1"/>
        <v>0</v>
      </c>
      <c r="L41" s="43">
        <f t="shared" si="2"/>
        <v>0</v>
      </c>
      <c r="M41" s="43">
        <f t="shared" si="3"/>
        <v>0</v>
      </c>
      <c r="N41" s="45">
        <f t="shared" si="4"/>
        <v>0</v>
      </c>
    </row>
    <row r="42" spans="1:14" ht="12.75">
      <c r="A42" s="37" t="s">
        <v>111</v>
      </c>
      <c r="B42" s="40" t="s">
        <v>25</v>
      </c>
      <c r="C42" s="38">
        <v>0</v>
      </c>
      <c r="D42" s="38">
        <v>0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f t="shared" si="0"/>
        <v>0</v>
      </c>
      <c r="K42" s="38">
        <f t="shared" si="1"/>
        <v>0</v>
      </c>
      <c r="L42" s="43">
        <f t="shared" si="2"/>
        <v>0</v>
      </c>
      <c r="M42" s="43">
        <f t="shared" si="3"/>
        <v>0</v>
      </c>
      <c r="N42" s="45">
        <f t="shared" si="4"/>
        <v>0</v>
      </c>
    </row>
    <row r="43" spans="1:14" ht="12.75">
      <c r="A43" s="46" t="s">
        <v>113</v>
      </c>
      <c r="B43" s="42" t="s">
        <v>25</v>
      </c>
      <c r="C43" s="38">
        <v>0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f>E43+F43+G43+H43</f>
        <v>0</v>
      </c>
      <c r="K43" s="38">
        <f>E43+2*F43+3*G43+4*H43</f>
        <v>0</v>
      </c>
      <c r="L43" s="43">
        <f>IF(D43&lt;&gt;0,J43/D43,0)</f>
        <v>0</v>
      </c>
      <c r="M43" s="43">
        <f>IF(D43&lt;&gt;0,K43/D43,0)</f>
        <v>0</v>
      </c>
      <c r="N43" s="45">
        <f>IF(C43&lt;&gt;0,J43/C43,0)</f>
        <v>0</v>
      </c>
    </row>
    <row r="44" spans="1:14" ht="12.75">
      <c r="A44" s="46" t="s">
        <v>79</v>
      </c>
      <c r="B44" s="42" t="s">
        <v>25</v>
      </c>
      <c r="C44" s="38">
        <v>0</v>
      </c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f t="shared" si="0"/>
        <v>0</v>
      </c>
      <c r="K44" s="38">
        <f t="shared" si="1"/>
        <v>0</v>
      </c>
      <c r="L44" s="43">
        <f t="shared" si="2"/>
        <v>0</v>
      </c>
      <c r="M44" s="43">
        <f t="shared" si="3"/>
        <v>0</v>
      </c>
      <c r="N44" s="45">
        <f t="shared" si="4"/>
        <v>0</v>
      </c>
    </row>
    <row r="45" spans="1:14" ht="12.75">
      <c r="A45" s="38"/>
      <c r="B45" s="40"/>
      <c r="C45" s="40"/>
      <c r="D45" s="40"/>
      <c r="E45" s="40"/>
      <c r="F45" s="40"/>
      <c r="G45" s="40"/>
      <c r="H45" s="40"/>
      <c r="I45" s="40"/>
      <c r="J45" s="38"/>
      <c r="K45" s="38"/>
      <c r="L45" s="43"/>
      <c r="M45" s="43"/>
      <c r="N45" s="44"/>
    </row>
    <row r="46" spans="1:14" ht="12.75">
      <c r="A46" s="9" t="s">
        <v>26</v>
      </c>
      <c r="B46" s="7"/>
      <c r="C46" s="7">
        <f aca="true" t="shared" si="5" ref="C46:K46">SUM(C8:C44)</f>
        <v>18</v>
      </c>
      <c r="D46" s="7">
        <f t="shared" si="5"/>
        <v>40</v>
      </c>
      <c r="E46" s="7">
        <f t="shared" si="5"/>
        <v>20</v>
      </c>
      <c r="F46" s="7">
        <f t="shared" si="5"/>
        <v>0</v>
      </c>
      <c r="G46" s="7">
        <f t="shared" si="5"/>
        <v>1</v>
      </c>
      <c r="H46" s="7">
        <f t="shared" si="5"/>
        <v>0</v>
      </c>
      <c r="I46" s="7">
        <f>SUM(I8:I44)</f>
        <v>11</v>
      </c>
      <c r="J46" s="7">
        <f t="shared" si="5"/>
        <v>21</v>
      </c>
      <c r="K46" s="7">
        <f t="shared" si="5"/>
        <v>23</v>
      </c>
      <c r="L46" s="10">
        <f>J46/D46</f>
        <v>0.525</v>
      </c>
      <c r="M46" s="10">
        <f>K46/D46</f>
        <v>0.575</v>
      </c>
      <c r="N46" s="13">
        <f>J46/C46</f>
        <v>1.1666666666666667</v>
      </c>
    </row>
    <row r="47" spans="2:13" ht="12.75">
      <c r="B47" s="1"/>
      <c r="C47" s="1"/>
      <c r="D47" s="1"/>
      <c r="E47" s="1"/>
      <c r="F47" s="1"/>
      <c r="G47" s="1"/>
      <c r="H47" s="1"/>
      <c r="I47" s="1"/>
      <c r="J47" s="1"/>
      <c r="K47" s="2"/>
      <c r="L47" s="2"/>
      <c r="M47" s="3"/>
    </row>
    <row r="48" spans="1:13" ht="12.75">
      <c r="A48" s="14"/>
      <c r="B48" s="15"/>
      <c r="G48" s="17"/>
      <c r="H48" s="17"/>
      <c r="I48" s="17"/>
      <c r="J48" s="18"/>
      <c r="K48" s="2"/>
      <c r="L48" s="2"/>
      <c r="M48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Bob Deen</cp:lastModifiedBy>
  <dcterms:created xsi:type="dcterms:W3CDTF">2008-08-10T02:00:24Z</dcterms:created>
  <cp:category/>
  <cp:version/>
  <cp:contentType/>
  <cp:contentStatus/>
</cp:coreProperties>
</file>