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16420" windowHeight="8200" tabRatio="2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<sst xmlns="http://schemas.openxmlformats.org/spreadsheetml/2006/main" count="132" uniqueCount="74">
  <si>
    <t>2007 CRAWDAD STATS  -  RECORD  2WBF  14L 1T</t>
  </si>
  <si>
    <t>player</t>
  </si>
  <si>
    <t>Gender</t>
  </si>
  <si>
    <t>games</t>
  </si>
  <si>
    <t>at bats</t>
  </si>
  <si>
    <t>singles</t>
  </si>
  <si>
    <t>doubles</t>
  </si>
  <si>
    <t>triples</t>
  </si>
  <si>
    <t>home runs</t>
  </si>
  <si>
    <t>total hits</t>
  </si>
  <si>
    <t>total bases</t>
  </si>
  <si>
    <t>batting avg</t>
  </si>
  <si>
    <t>slugging avg</t>
  </si>
  <si>
    <t>hits/game</t>
  </si>
  <si>
    <t>Charles</t>
  </si>
  <si>
    <t>M</t>
  </si>
  <si>
    <t>Danny</t>
  </si>
  <si>
    <t>Vance</t>
  </si>
  <si>
    <t>Gary</t>
  </si>
  <si>
    <t>Bob D.</t>
  </si>
  <si>
    <t>CB</t>
  </si>
  <si>
    <t>Galen</t>
  </si>
  <si>
    <t>Frank</t>
  </si>
  <si>
    <t>Joe</t>
  </si>
  <si>
    <t xml:space="preserve">M </t>
  </si>
  <si>
    <t>Richard</t>
  </si>
  <si>
    <t>Josh</t>
  </si>
  <si>
    <t>Mike</t>
  </si>
  <si>
    <t>John</t>
  </si>
  <si>
    <t>Chris L.</t>
  </si>
  <si>
    <t>Eric</t>
  </si>
  <si>
    <t>Bob N.</t>
  </si>
  <si>
    <t>Noel</t>
  </si>
  <si>
    <t>Scott</t>
  </si>
  <si>
    <t>Tina</t>
  </si>
  <si>
    <t>F</t>
  </si>
  <si>
    <t>Gwen</t>
  </si>
  <si>
    <t>Julia</t>
  </si>
  <si>
    <t>Lisa</t>
  </si>
  <si>
    <t>Jan</t>
  </si>
  <si>
    <t>Susie</t>
  </si>
  <si>
    <t>Amber</t>
  </si>
  <si>
    <t>Stephanie</t>
  </si>
  <si>
    <t>Emily</t>
  </si>
  <si>
    <t>Billiana</t>
  </si>
  <si>
    <t>Totals</t>
  </si>
  <si>
    <t>Leaders</t>
  </si>
  <si>
    <t>Charles, Danny, Vance, Gary</t>
  </si>
  <si>
    <t>Charles, Danny</t>
  </si>
  <si>
    <t>batting average</t>
  </si>
  <si>
    <t>slugging average</t>
  </si>
  <si>
    <t>Double-double (IN-N-OUT award)</t>
  </si>
  <si>
    <t>Triple-double (NBA award)</t>
  </si>
  <si>
    <t>Most improved</t>
  </si>
  <si>
    <t>Cycle</t>
  </si>
  <si>
    <t>Highlights:</t>
  </si>
  <si>
    <t>Analysis:</t>
  </si>
  <si>
    <t>Julia improved batting average by 101 points</t>
  </si>
  <si>
    <t>7 M increased batting avg, 2 decreased</t>
  </si>
  <si>
    <t>Gary improved batting avg by 171</t>
  </si>
  <si>
    <t>3 F increased batting avg, 0 decreased</t>
  </si>
  <si>
    <t>No one played every game</t>
  </si>
  <si>
    <t>368 total hits about the same</t>
  </si>
  <si>
    <t>Team batting avg up</t>
  </si>
  <si>
    <t>Players/game - avg 12.5, min 11, max 17</t>
  </si>
  <si>
    <t>Total runs 174 (down 23%); total allowed 322 (up 8%)</t>
  </si>
  <si>
    <t>Crawdads made zero errors again this year</t>
  </si>
  <si>
    <t>13 total home runs (by 6 players); 24 last year</t>
  </si>
  <si>
    <t>Most runs scored:  19   most against:  33</t>
  </si>
  <si>
    <t>Fewest runs scored:  1  fewest against:  14</t>
  </si>
  <si>
    <t>Last full year at Rose Bowl: 42 HR, total runs 263</t>
  </si>
  <si>
    <t>players in gray have enough at bats to qualify as potential category leaders</t>
  </si>
  <si>
    <t>Sorted by number of at bats</t>
  </si>
  <si>
    <t>28 people played for us (up 4), 15 returnees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</si>
</sst>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">
    <font>
      <sz val="9"/>
      <color indexed="8"/>
      <name val="Geneva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12"/>
      <name val="Geneva"/>
      <family val="2"/>
    </font>
    <font>
      <b/>
      <sz val="9"/>
      <color indexed="8"/>
      <name val="Genev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 locked="0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>
      <alignment/>
      <protection locked="0"/>
    </xf>
    <xf numFmtId="0" fontId="2" fillId="0" borderId="0">
      <alignment/>
      <protection locked="0"/>
    </xf>
    <xf numFmtId="0" fontId="4" fillId="0" borderId="0">
      <alignment/>
      <protection locked="0"/>
    </xf>
    <xf numFmtId="0" fontId="2" fillId="0" borderId="0">
      <alignment/>
      <protection locked="0"/>
    </xf>
    <xf numFmtId="0" fontId="0" fillId="0" borderId="0">
      <alignment/>
      <protection locked="0"/>
    </xf>
    <xf numFmtId="9" fontId="1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20">
      <alignment/>
      <protection locked="0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" xfId="20" applyFont="1" applyBorder="1">
      <alignment/>
      <protection locked="0"/>
    </xf>
    <xf numFmtId="0" fontId="0" fillId="0" borderId="2" xfId="20" applyFont="1" applyBorder="1">
      <alignment/>
      <protection locked="0"/>
    </xf>
    <xf numFmtId="164" fontId="0" fillId="0" borderId="2" xfId="0" applyNumberFormat="1" applyFont="1" applyBorder="1" applyAlignment="1">
      <alignment/>
    </xf>
    <xf numFmtId="2" fontId="0" fillId="0" borderId="3" xfId="0" applyNumberFormat="1" applyFont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0" xfId="0" applyFont="1" applyFill="1" applyAlignment="1">
      <alignment/>
    </xf>
    <xf numFmtId="164" fontId="5" fillId="2" borderId="0" xfId="0" applyNumberFormat="1" applyFont="1" applyFill="1" applyAlignment="1">
      <alignment/>
    </xf>
    <xf numFmtId="2" fontId="5" fillId="2" borderId="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20" applyFont="1" applyFill="1">
      <alignment/>
      <protection locked="0"/>
    </xf>
    <xf numFmtId="0" fontId="0" fillId="0" borderId="0" xfId="20" applyFill="1">
      <alignment/>
      <protection locked="0"/>
    </xf>
    <xf numFmtId="0" fontId="0" fillId="0" borderId="0" xfId="0" applyFill="1" applyAlignment="1">
      <alignment/>
    </xf>
    <xf numFmtId="0" fontId="5" fillId="2" borderId="4" xfId="20" applyFont="1" applyFill="1" applyBorder="1">
      <alignment/>
      <protection locked="0"/>
    </xf>
    <xf numFmtId="0" fontId="5" fillId="2" borderId="0" xfId="20" applyFont="1" applyFill="1">
      <alignment/>
      <protection locked="0"/>
    </xf>
    <xf numFmtId="0" fontId="0" fillId="0" borderId="4" xfId="0" applyFont="1" applyFill="1" applyBorder="1" applyAlignment="1">
      <alignment/>
    </xf>
    <xf numFmtId="164" fontId="0" fillId="0" borderId="0" xfId="0" applyNumberFormat="1" applyFill="1" applyAlignment="1">
      <alignment/>
    </xf>
    <xf numFmtId="2" fontId="0" fillId="0" borderId="5" xfId="0" applyNumberFormat="1" applyFill="1" applyBorder="1" applyAlignment="1">
      <alignment/>
    </xf>
    <xf numFmtId="0" fontId="0" fillId="0" borderId="4" xfId="20" applyFont="1" applyFill="1" applyBorder="1">
      <alignment/>
      <protection locked="0"/>
    </xf>
    <xf numFmtId="0" fontId="0" fillId="0" borderId="6" xfId="20" applyFont="1" applyFill="1" applyBorder="1">
      <alignment/>
      <protection locked="0"/>
    </xf>
    <xf numFmtId="0" fontId="0" fillId="0" borderId="7" xfId="20" applyFont="1" applyFill="1" applyBorder="1">
      <alignment/>
      <protection locked="0"/>
    </xf>
    <xf numFmtId="0" fontId="0" fillId="0" borderId="7" xfId="0" applyFill="1" applyBorder="1" applyAlignment="1">
      <alignment/>
    </xf>
    <xf numFmtId="164" fontId="0" fillId="0" borderId="7" xfId="0" applyNumberFormat="1" applyFill="1" applyBorder="1" applyAlignment="1">
      <alignment/>
    </xf>
    <xf numFmtId="2" fontId="0" fillId="0" borderId="8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164" fontId="0" fillId="2" borderId="2" xfId="0" applyNumberFormat="1" applyFill="1" applyBorder="1" applyAlignment="1">
      <alignment/>
    </xf>
    <xf numFmtId="2" fontId="0" fillId="2" borderId="3" xfId="0" applyNumberForma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ont="1" applyFill="1" applyAlignment="1">
      <alignment/>
    </xf>
    <xf numFmtId="164" fontId="0" fillId="2" borderId="0" xfId="0" applyNumberFormat="1" applyFill="1" applyAlignment="1">
      <alignment/>
    </xf>
    <xf numFmtId="2" fontId="0" fillId="2" borderId="5" xfId="0" applyNumberFormat="1" applyFill="1" applyBorder="1" applyAlignment="1">
      <alignment/>
    </xf>
    <xf numFmtId="0" fontId="0" fillId="2" borderId="4" xfId="20" applyFont="1" applyFill="1" applyBorder="1">
      <alignment/>
      <protection locked="0"/>
    </xf>
    <xf numFmtId="0" fontId="0" fillId="2" borderId="0" xfId="20" applyFont="1" applyFill="1">
      <alignment/>
      <protection locked="0"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5" fillId="0" borderId="9" xfId="0" applyFont="1" applyBorder="1" applyAlignment="1">
      <alignment/>
    </xf>
    <xf numFmtId="0" fontId="5" fillId="0" borderId="9" xfId="20" applyFont="1" applyBorder="1">
      <alignment/>
      <protection locked="0"/>
    </xf>
    <xf numFmtId="0" fontId="5" fillId="0" borderId="9" xfId="0" applyFont="1" applyBorder="1" applyAlignment="1">
      <alignment horizontal="right"/>
    </xf>
    <xf numFmtId="0" fontId="0" fillId="0" borderId="9" xfId="0" applyBorder="1" applyAlignment="1">
      <alignment/>
    </xf>
    <xf numFmtId="0" fontId="0" fillId="0" borderId="9" xfId="20" applyBorder="1">
      <alignment/>
      <protection locked="0"/>
    </xf>
    <xf numFmtId="0" fontId="0" fillId="0" borderId="9" xfId="20" applyFont="1" applyBorder="1" applyAlignment="1">
      <alignment wrapText="1"/>
      <protection locked="0"/>
    </xf>
    <xf numFmtId="0" fontId="0" fillId="0" borderId="9" xfId="20" applyFont="1" applyBorder="1" applyAlignment="1">
      <alignment horizontal="right" wrapText="1"/>
      <protection locked="0"/>
    </xf>
    <xf numFmtId="0" fontId="0" fillId="0" borderId="9" xfId="0" applyFont="1" applyBorder="1" applyAlignment="1">
      <alignment horizontal="right" wrapText="1"/>
    </xf>
    <xf numFmtId="0" fontId="0" fillId="0" borderId="9" xfId="20" applyFont="1" applyBorder="1" applyAlignment="1">
      <alignment horizontal="left" wrapText="1"/>
      <protection locked="0"/>
    </xf>
    <xf numFmtId="0" fontId="0" fillId="0" borderId="0" xfId="20" applyFont="1" applyAlignment="1">
      <alignment wrapText="1"/>
      <protection locked="0"/>
    </xf>
    <xf numFmtId="0" fontId="5" fillId="0" borderId="1" xfId="20" applyFont="1" applyBorder="1">
      <alignment/>
      <protection locked="0"/>
    </xf>
    <xf numFmtId="0" fontId="0" fillId="0" borderId="3" xfId="20" applyBorder="1">
      <alignment/>
      <protection locked="0"/>
    </xf>
    <xf numFmtId="0" fontId="0" fillId="0" borderId="2" xfId="0" applyBorder="1" applyAlignment="1">
      <alignment/>
    </xf>
    <xf numFmtId="164" fontId="0" fillId="0" borderId="3" xfId="0" applyNumberFormat="1" applyBorder="1" applyAlignment="1">
      <alignment/>
    </xf>
    <xf numFmtId="0" fontId="0" fillId="0" borderId="4" xfId="20" applyFont="1" applyBorder="1">
      <alignment/>
      <protection locked="0"/>
    </xf>
    <xf numFmtId="0" fontId="0" fillId="0" borderId="5" xfId="20" applyBorder="1">
      <alignment/>
      <protection locked="0"/>
    </xf>
    <xf numFmtId="164" fontId="0" fillId="0" borderId="5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7" xfId="20" applyBorder="1">
      <alignment/>
      <protection locked="0"/>
    </xf>
    <xf numFmtId="0" fontId="0" fillId="0" borderId="8" xfId="20" applyBorder="1">
      <alignment/>
      <protection locked="0"/>
    </xf>
    <xf numFmtId="0" fontId="0" fillId="0" borderId="6" xfId="20" applyFont="1" applyBorder="1">
      <alignment/>
      <protection locked="0"/>
    </xf>
    <xf numFmtId="164" fontId="0" fillId="0" borderId="8" xfId="0" applyNumberFormat="1" applyBorder="1" applyAlignment="1">
      <alignment/>
    </xf>
    <xf numFmtId="0" fontId="0" fillId="0" borderId="0" xfId="20" applyFont="1">
      <alignment/>
      <protection locked="0"/>
    </xf>
  </cellXfs>
  <cellStyles count="12">
    <cellStyle name="Normal" xfId="0"/>
    <cellStyle name="Body" xfId="15"/>
    <cellStyle name="Comma" xfId="16"/>
    <cellStyle name="Comma [0]" xfId="17"/>
    <cellStyle name="Currency" xfId="18"/>
    <cellStyle name="Currency [0]" xfId="19"/>
    <cellStyle name="Default 1" xfId="20"/>
    <cellStyle name="Default SS" xfId="21"/>
    <cellStyle name="Default TB" xfId="22"/>
    <cellStyle name="Footer" xfId="23"/>
    <cellStyle name="Header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D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showOutlineSymbols="0" zoomScaleSheetLayoutView="100" workbookViewId="0" topLeftCell="A49">
      <selection activeCell="J55" sqref="J55"/>
    </sheetView>
  </sheetViews>
  <sheetFormatPr defaultColWidth="11.00390625" defaultRowHeight="12"/>
  <cols>
    <col min="1" max="1" width="17.375" style="0" customWidth="1"/>
    <col min="2" max="2" width="6.00390625" style="1" customWidth="1"/>
    <col min="3" max="4" width="6.375" style="1" customWidth="1"/>
    <col min="5" max="5" width="6.50390625" style="1" customWidth="1"/>
    <col min="6" max="6" width="6.625" style="1" customWidth="1"/>
    <col min="7" max="7" width="7.50390625" style="1" customWidth="1"/>
    <col min="8" max="8" width="8.50390625" style="1" customWidth="1"/>
    <col min="9" max="9" width="7.625" style="1" customWidth="1"/>
    <col min="10" max="10" width="8.875" style="1" customWidth="1"/>
    <col min="11" max="11" width="9.625" style="2" customWidth="1"/>
    <col min="12" max="12" width="10.375" style="2" customWidth="1"/>
    <col min="13" max="13" width="8.00390625" style="3" customWidth="1"/>
  </cols>
  <sheetData>
    <row r="1" ht="13.5" customHeight="1">
      <c r="A1" s="1" t="s">
        <v>0</v>
      </c>
    </row>
    <row r="2" ht="13.5" customHeight="1">
      <c r="A2" s="1"/>
    </row>
    <row r="3" ht="13.5" customHeight="1">
      <c r="A3" s="62" t="s">
        <v>71</v>
      </c>
    </row>
    <row r="4" ht="13.5" customHeight="1">
      <c r="A4" s="62"/>
    </row>
    <row r="5" ht="13.5" customHeight="1">
      <c r="A5" s="62" t="s">
        <v>72</v>
      </c>
    </row>
    <row r="7" spans="1:13" ht="13.5" customHeight="1">
      <c r="A7" s="4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6" t="s">
        <v>11</v>
      </c>
      <c r="L7" s="6" t="s">
        <v>12</v>
      </c>
      <c r="M7" s="7" t="s">
        <v>13</v>
      </c>
    </row>
    <row r="8" spans="1:13" s="12" customFormat="1" ht="13.5" customHeight="1">
      <c r="A8" s="8" t="s">
        <v>14</v>
      </c>
      <c r="B8" s="9" t="s">
        <v>15</v>
      </c>
      <c r="C8" s="9">
        <v>14</v>
      </c>
      <c r="D8" s="9">
        <v>44</v>
      </c>
      <c r="E8" s="9">
        <v>14</v>
      </c>
      <c r="F8" s="9">
        <v>12</v>
      </c>
      <c r="G8" s="9">
        <v>3</v>
      </c>
      <c r="H8" s="9">
        <v>4</v>
      </c>
      <c r="I8" s="9">
        <f aca="true" t="shared" si="0" ref="I8:I25">E8+F8+G8+H8</f>
        <v>33</v>
      </c>
      <c r="J8" s="9">
        <f aca="true" t="shared" si="1" ref="J8:J25">E8+2*F8+3*G8+4*H8</f>
        <v>63</v>
      </c>
      <c r="K8" s="10">
        <f aca="true" t="shared" si="2" ref="K8:K25">I8/D8</f>
        <v>0.75</v>
      </c>
      <c r="L8" s="10">
        <f aca="true" t="shared" si="3" ref="L8:L25">J8/D8</f>
        <v>1.4318181818181819</v>
      </c>
      <c r="M8" s="11">
        <f aca="true" t="shared" si="4" ref="M8:M25">I8/C8</f>
        <v>2.357142857142857</v>
      </c>
    </row>
    <row r="9" spans="1:13" s="13" customFormat="1" ht="13.5" customHeight="1">
      <c r="A9" s="8" t="s">
        <v>16</v>
      </c>
      <c r="B9" s="9" t="s">
        <v>15</v>
      </c>
      <c r="C9" s="9">
        <v>14</v>
      </c>
      <c r="D9" s="9">
        <v>40</v>
      </c>
      <c r="E9" s="9">
        <v>16</v>
      </c>
      <c r="F9" s="9">
        <v>10</v>
      </c>
      <c r="G9" s="9">
        <v>0</v>
      </c>
      <c r="H9" s="9">
        <v>4</v>
      </c>
      <c r="I9" s="9">
        <f t="shared" si="0"/>
        <v>30</v>
      </c>
      <c r="J9" s="9">
        <f t="shared" si="1"/>
        <v>52</v>
      </c>
      <c r="K9" s="10">
        <f t="shared" si="2"/>
        <v>0.75</v>
      </c>
      <c r="L9" s="10">
        <f t="shared" si="3"/>
        <v>1.3</v>
      </c>
      <c r="M9" s="11">
        <f t="shared" si="4"/>
        <v>2.142857142857143</v>
      </c>
    </row>
    <row r="10" spans="1:13" s="12" customFormat="1" ht="13.5" customHeight="1">
      <c r="A10" s="8" t="s">
        <v>17</v>
      </c>
      <c r="B10" s="9" t="s">
        <v>15</v>
      </c>
      <c r="C10" s="9">
        <v>14</v>
      </c>
      <c r="D10" s="9">
        <v>39</v>
      </c>
      <c r="E10" s="9">
        <v>22</v>
      </c>
      <c r="F10" s="9">
        <v>6</v>
      </c>
      <c r="G10" s="9">
        <v>0</v>
      </c>
      <c r="H10" s="9">
        <v>0</v>
      </c>
      <c r="I10" s="9">
        <f t="shared" si="0"/>
        <v>28</v>
      </c>
      <c r="J10" s="9">
        <f t="shared" si="1"/>
        <v>34</v>
      </c>
      <c r="K10" s="10">
        <f t="shared" si="2"/>
        <v>0.717948717948718</v>
      </c>
      <c r="L10" s="10">
        <f t="shared" si="3"/>
        <v>0.8717948717948718</v>
      </c>
      <c r="M10" s="11">
        <f t="shared" si="4"/>
        <v>2</v>
      </c>
    </row>
    <row r="11" spans="1:13" s="13" customFormat="1" ht="13.5" customHeight="1">
      <c r="A11" s="8" t="s">
        <v>18</v>
      </c>
      <c r="B11" s="9" t="s">
        <v>15</v>
      </c>
      <c r="C11" s="9">
        <v>14</v>
      </c>
      <c r="D11" s="9">
        <v>38</v>
      </c>
      <c r="E11" s="9">
        <v>20</v>
      </c>
      <c r="F11" s="9">
        <v>5</v>
      </c>
      <c r="G11" s="9">
        <v>0</v>
      </c>
      <c r="H11" s="9">
        <v>0</v>
      </c>
      <c r="I11" s="9">
        <f t="shared" si="0"/>
        <v>25</v>
      </c>
      <c r="J11" s="9">
        <f t="shared" si="1"/>
        <v>30</v>
      </c>
      <c r="K11" s="10">
        <f t="shared" si="2"/>
        <v>0.6578947368421053</v>
      </c>
      <c r="L11" s="10">
        <f t="shared" si="3"/>
        <v>0.7894736842105263</v>
      </c>
      <c r="M11" s="11">
        <f t="shared" si="4"/>
        <v>1.7857142857142858</v>
      </c>
    </row>
    <row r="12" spans="1:13" s="14" customFormat="1" ht="13.5" customHeight="1">
      <c r="A12" s="8" t="s">
        <v>19</v>
      </c>
      <c r="B12" s="9" t="s">
        <v>15</v>
      </c>
      <c r="C12" s="9">
        <v>13</v>
      </c>
      <c r="D12" s="9">
        <v>38</v>
      </c>
      <c r="E12" s="9">
        <v>23</v>
      </c>
      <c r="F12" s="9">
        <v>8</v>
      </c>
      <c r="G12" s="9">
        <v>0</v>
      </c>
      <c r="H12" s="9">
        <v>0</v>
      </c>
      <c r="I12" s="9">
        <f t="shared" si="0"/>
        <v>31</v>
      </c>
      <c r="J12" s="9">
        <f t="shared" si="1"/>
        <v>39</v>
      </c>
      <c r="K12" s="10">
        <f t="shared" si="2"/>
        <v>0.8157894736842105</v>
      </c>
      <c r="L12" s="10">
        <f t="shared" si="3"/>
        <v>1.0263157894736843</v>
      </c>
      <c r="M12" s="11">
        <f t="shared" si="4"/>
        <v>2.3846153846153846</v>
      </c>
    </row>
    <row r="13" spans="1:13" s="15" customFormat="1" ht="13.5" customHeight="1">
      <c r="A13" s="8" t="s">
        <v>20</v>
      </c>
      <c r="B13" s="9" t="s">
        <v>15</v>
      </c>
      <c r="C13" s="9">
        <v>12</v>
      </c>
      <c r="D13" s="9">
        <v>38</v>
      </c>
      <c r="E13" s="9">
        <v>20</v>
      </c>
      <c r="F13" s="9">
        <v>7</v>
      </c>
      <c r="G13" s="9">
        <v>1</v>
      </c>
      <c r="H13" s="9">
        <v>0</v>
      </c>
      <c r="I13" s="9">
        <f t="shared" si="0"/>
        <v>28</v>
      </c>
      <c r="J13" s="9">
        <f t="shared" si="1"/>
        <v>37</v>
      </c>
      <c r="K13" s="10">
        <f t="shared" si="2"/>
        <v>0.7368421052631579</v>
      </c>
      <c r="L13" s="10">
        <f t="shared" si="3"/>
        <v>0.9736842105263158</v>
      </c>
      <c r="M13" s="11">
        <f t="shared" si="4"/>
        <v>2.3333333333333335</v>
      </c>
    </row>
    <row r="14" spans="1:13" s="15" customFormat="1" ht="13.5" customHeight="1">
      <c r="A14" s="16" t="s">
        <v>21</v>
      </c>
      <c r="B14" s="17" t="s">
        <v>15</v>
      </c>
      <c r="C14" s="9">
        <v>10</v>
      </c>
      <c r="D14" s="9">
        <v>28</v>
      </c>
      <c r="E14" s="9">
        <v>13</v>
      </c>
      <c r="F14" s="9">
        <v>6</v>
      </c>
      <c r="G14" s="9">
        <v>0</v>
      </c>
      <c r="H14" s="9">
        <v>0</v>
      </c>
      <c r="I14" s="17">
        <f t="shared" si="0"/>
        <v>19</v>
      </c>
      <c r="J14" s="17">
        <f t="shared" si="1"/>
        <v>25</v>
      </c>
      <c r="K14" s="10">
        <f t="shared" si="2"/>
        <v>0.6785714285714286</v>
      </c>
      <c r="L14" s="10">
        <f t="shared" si="3"/>
        <v>0.8928571428571429</v>
      </c>
      <c r="M14" s="11">
        <f t="shared" si="4"/>
        <v>1.9</v>
      </c>
    </row>
    <row r="15" spans="1:13" s="14" customFormat="1" ht="13.5" customHeight="1">
      <c r="A15" s="8" t="s">
        <v>22</v>
      </c>
      <c r="B15" s="9" t="s">
        <v>15</v>
      </c>
      <c r="C15" s="9">
        <v>9</v>
      </c>
      <c r="D15" s="9">
        <v>27</v>
      </c>
      <c r="E15" s="9">
        <v>11</v>
      </c>
      <c r="F15" s="9">
        <v>7</v>
      </c>
      <c r="G15" s="9">
        <v>0</v>
      </c>
      <c r="H15" s="9">
        <v>0</v>
      </c>
      <c r="I15" s="9">
        <f t="shared" si="0"/>
        <v>18</v>
      </c>
      <c r="J15" s="9">
        <f t="shared" si="1"/>
        <v>25</v>
      </c>
      <c r="K15" s="10">
        <f t="shared" si="2"/>
        <v>0.6666666666666666</v>
      </c>
      <c r="L15" s="10">
        <f t="shared" si="3"/>
        <v>0.9259259259259259</v>
      </c>
      <c r="M15" s="11">
        <f t="shared" si="4"/>
        <v>2</v>
      </c>
    </row>
    <row r="16" spans="1:13" s="15" customFormat="1" ht="13.5" customHeight="1">
      <c r="A16" s="8" t="s">
        <v>23</v>
      </c>
      <c r="B16" s="9" t="s">
        <v>24</v>
      </c>
      <c r="C16" s="9">
        <v>10</v>
      </c>
      <c r="D16" s="9">
        <v>21</v>
      </c>
      <c r="E16" s="9">
        <v>11</v>
      </c>
      <c r="F16" s="9">
        <v>3</v>
      </c>
      <c r="G16" s="9">
        <v>0</v>
      </c>
      <c r="H16" s="9">
        <v>0</v>
      </c>
      <c r="I16" s="9">
        <f t="shared" si="0"/>
        <v>14</v>
      </c>
      <c r="J16" s="9">
        <f t="shared" si="1"/>
        <v>17</v>
      </c>
      <c r="K16" s="10">
        <f t="shared" si="2"/>
        <v>0.6666666666666666</v>
      </c>
      <c r="L16" s="10">
        <f t="shared" si="3"/>
        <v>0.8095238095238095</v>
      </c>
      <c r="M16" s="11">
        <f t="shared" si="4"/>
        <v>1.4</v>
      </c>
    </row>
    <row r="17" spans="1:13" s="15" customFormat="1" ht="12.75">
      <c r="A17" s="8" t="s">
        <v>25</v>
      </c>
      <c r="B17" s="9" t="s">
        <v>15</v>
      </c>
      <c r="C17" s="9">
        <v>7</v>
      </c>
      <c r="D17" s="9">
        <v>20</v>
      </c>
      <c r="E17" s="9">
        <v>4</v>
      </c>
      <c r="F17" s="9">
        <v>4</v>
      </c>
      <c r="G17" s="9">
        <v>0</v>
      </c>
      <c r="H17" s="9">
        <v>1</v>
      </c>
      <c r="I17" s="9">
        <f t="shared" si="0"/>
        <v>9</v>
      </c>
      <c r="J17" s="9">
        <f t="shared" si="1"/>
        <v>16</v>
      </c>
      <c r="K17" s="10">
        <f t="shared" si="2"/>
        <v>0.45</v>
      </c>
      <c r="L17" s="10">
        <f t="shared" si="3"/>
        <v>0.8</v>
      </c>
      <c r="M17" s="11">
        <f t="shared" si="4"/>
        <v>1.2857142857142858</v>
      </c>
    </row>
    <row r="18" spans="1:13" s="15" customFormat="1" ht="12.75">
      <c r="A18" s="16" t="s">
        <v>26</v>
      </c>
      <c r="B18" s="17" t="s">
        <v>24</v>
      </c>
      <c r="C18" s="9">
        <v>6</v>
      </c>
      <c r="D18" s="9">
        <v>19</v>
      </c>
      <c r="E18" s="9">
        <v>9</v>
      </c>
      <c r="F18" s="9">
        <v>2</v>
      </c>
      <c r="G18" s="9">
        <v>0</v>
      </c>
      <c r="H18" s="9">
        <v>2</v>
      </c>
      <c r="I18" s="9">
        <f t="shared" si="0"/>
        <v>13</v>
      </c>
      <c r="J18" s="9">
        <f t="shared" si="1"/>
        <v>21</v>
      </c>
      <c r="K18" s="10">
        <f t="shared" si="2"/>
        <v>0.6842105263157895</v>
      </c>
      <c r="L18" s="10">
        <f t="shared" si="3"/>
        <v>1.105263157894737</v>
      </c>
      <c r="M18" s="11">
        <f t="shared" si="4"/>
        <v>2.1666666666666665</v>
      </c>
    </row>
    <row r="19" spans="1:13" s="14" customFormat="1" ht="13.5" customHeight="1">
      <c r="A19" s="16" t="s">
        <v>27</v>
      </c>
      <c r="B19" s="17" t="s">
        <v>24</v>
      </c>
      <c r="C19" s="9">
        <v>5</v>
      </c>
      <c r="D19" s="9">
        <v>15</v>
      </c>
      <c r="E19" s="9">
        <v>7</v>
      </c>
      <c r="F19" s="9">
        <v>5</v>
      </c>
      <c r="G19" s="9">
        <v>0</v>
      </c>
      <c r="H19" s="9">
        <v>0</v>
      </c>
      <c r="I19" s="9">
        <f t="shared" si="0"/>
        <v>12</v>
      </c>
      <c r="J19" s="9">
        <f t="shared" si="1"/>
        <v>17</v>
      </c>
      <c r="K19" s="10">
        <f t="shared" si="2"/>
        <v>0.8</v>
      </c>
      <c r="L19" s="10">
        <f t="shared" si="3"/>
        <v>1.1333333333333333</v>
      </c>
      <c r="M19" s="11">
        <f t="shared" si="4"/>
        <v>2.4</v>
      </c>
    </row>
    <row r="20" spans="1:13" s="12" customFormat="1" ht="13.5" customHeight="1">
      <c r="A20" s="18" t="s">
        <v>28</v>
      </c>
      <c r="B20" s="15" t="s">
        <v>15</v>
      </c>
      <c r="C20" s="15">
        <v>4</v>
      </c>
      <c r="D20" s="15">
        <v>12</v>
      </c>
      <c r="E20" s="15">
        <v>4</v>
      </c>
      <c r="F20" s="15">
        <v>2</v>
      </c>
      <c r="G20" s="15">
        <v>0</v>
      </c>
      <c r="H20" s="15">
        <v>0</v>
      </c>
      <c r="I20" s="12">
        <f t="shared" si="0"/>
        <v>6</v>
      </c>
      <c r="J20" s="12">
        <f t="shared" si="1"/>
        <v>8</v>
      </c>
      <c r="K20" s="19">
        <f t="shared" si="2"/>
        <v>0.5</v>
      </c>
      <c r="L20" s="19">
        <f t="shared" si="3"/>
        <v>0.6666666666666666</v>
      </c>
      <c r="M20" s="20">
        <f t="shared" si="4"/>
        <v>1.5</v>
      </c>
    </row>
    <row r="21" spans="1:13" s="12" customFormat="1" ht="13.5" customHeight="1">
      <c r="A21" s="18" t="s">
        <v>29</v>
      </c>
      <c r="B21" s="15" t="s">
        <v>24</v>
      </c>
      <c r="C21" s="15">
        <v>3</v>
      </c>
      <c r="D21" s="15">
        <v>7</v>
      </c>
      <c r="E21" s="15">
        <v>3</v>
      </c>
      <c r="F21" s="15">
        <v>1</v>
      </c>
      <c r="G21" s="15">
        <v>0</v>
      </c>
      <c r="H21" s="15">
        <v>0</v>
      </c>
      <c r="I21" s="12">
        <f t="shared" si="0"/>
        <v>4</v>
      </c>
      <c r="J21" s="12">
        <f t="shared" si="1"/>
        <v>5</v>
      </c>
      <c r="K21" s="19">
        <f t="shared" si="2"/>
        <v>0.5714285714285714</v>
      </c>
      <c r="L21" s="19">
        <f t="shared" si="3"/>
        <v>0.7142857142857143</v>
      </c>
      <c r="M21" s="20">
        <f t="shared" si="4"/>
        <v>1.3333333333333333</v>
      </c>
    </row>
    <row r="22" spans="1:13" s="12" customFormat="1" ht="13.5" customHeight="1">
      <c r="A22" s="21" t="s">
        <v>30</v>
      </c>
      <c r="B22" s="14" t="s">
        <v>24</v>
      </c>
      <c r="C22" s="15">
        <v>2</v>
      </c>
      <c r="D22" s="15">
        <v>7</v>
      </c>
      <c r="E22" s="15">
        <v>3</v>
      </c>
      <c r="F22" s="15">
        <v>2</v>
      </c>
      <c r="G22" s="15">
        <v>0</v>
      </c>
      <c r="H22" s="15">
        <v>1</v>
      </c>
      <c r="I22" s="12">
        <f t="shared" si="0"/>
        <v>6</v>
      </c>
      <c r="J22" s="12">
        <f t="shared" si="1"/>
        <v>11</v>
      </c>
      <c r="K22" s="19">
        <f t="shared" si="2"/>
        <v>0.8571428571428571</v>
      </c>
      <c r="L22" s="19">
        <f t="shared" si="3"/>
        <v>1.5714285714285714</v>
      </c>
      <c r="M22" s="20">
        <f t="shared" si="4"/>
        <v>3</v>
      </c>
    </row>
    <row r="23" spans="1:13" s="12" customFormat="1" ht="13.5" customHeight="1">
      <c r="A23" s="21" t="s">
        <v>31</v>
      </c>
      <c r="B23" s="13" t="s">
        <v>15</v>
      </c>
      <c r="C23" s="15">
        <v>1</v>
      </c>
      <c r="D23" s="15">
        <v>4</v>
      </c>
      <c r="E23" s="15">
        <v>2</v>
      </c>
      <c r="F23" s="15">
        <v>1</v>
      </c>
      <c r="G23" s="15">
        <v>0</v>
      </c>
      <c r="H23" s="15">
        <v>0</v>
      </c>
      <c r="I23" s="12">
        <f t="shared" si="0"/>
        <v>3</v>
      </c>
      <c r="J23" s="12">
        <f t="shared" si="1"/>
        <v>4</v>
      </c>
      <c r="K23" s="19">
        <f t="shared" si="2"/>
        <v>0.75</v>
      </c>
      <c r="L23" s="19">
        <f t="shared" si="3"/>
        <v>1</v>
      </c>
      <c r="M23" s="20">
        <f t="shared" si="4"/>
        <v>3</v>
      </c>
    </row>
    <row r="24" spans="1:13" s="12" customFormat="1" ht="13.5" customHeight="1">
      <c r="A24" s="21" t="s">
        <v>32</v>
      </c>
      <c r="B24" s="13" t="s">
        <v>24</v>
      </c>
      <c r="C24" s="15">
        <v>1</v>
      </c>
      <c r="D24" s="15">
        <v>2</v>
      </c>
      <c r="E24" s="15">
        <v>1</v>
      </c>
      <c r="F24" s="15">
        <v>0</v>
      </c>
      <c r="G24" s="15">
        <v>0</v>
      </c>
      <c r="H24" s="15">
        <v>0</v>
      </c>
      <c r="I24" s="12">
        <f t="shared" si="0"/>
        <v>1</v>
      </c>
      <c r="J24" s="12">
        <f t="shared" si="1"/>
        <v>1</v>
      </c>
      <c r="K24" s="19">
        <f t="shared" si="2"/>
        <v>0.5</v>
      </c>
      <c r="L24" s="19">
        <f t="shared" si="3"/>
        <v>0.5</v>
      </c>
      <c r="M24" s="20">
        <f t="shared" si="4"/>
        <v>1</v>
      </c>
    </row>
    <row r="25" spans="1:13" s="12" customFormat="1" ht="13.5" customHeight="1">
      <c r="A25" s="22" t="s">
        <v>33</v>
      </c>
      <c r="B25" s="23" t="s">
        <v>15</v>
      </c>
      <c r="C25" s="24">
        <v>1</v>
      </c>
      <c r="D25" s="24">
        <v>2</v>
      </c>
      <c r="E25" s="24">
        <v>0</v>
      </c>
      <c r="F25" s="24">
        <v>1</v>
      </c>
      <c r="G25" s="24">
        <v>0</v>
      </c>
      <c r="H25" s="24">
        <v>1</v>
      </c>
      <c r="I25" s="23">
        <f t="shared" si="0"/>
        <v>2</v>
      </c>
      <c r="J25" s="23">
        <f t="shared" si="1"/>
        <v>6</v>
      </c>
      <c r="K25" s="25">
        <f t="shared" si="2"/>
        <v>1</v>
      </c>
      <c r="L25" s="25">
        <f t="shared" si="3"/>
        <v>3</v>
      </c>
      <c r="M25" s="26">
        <f t="shared" si="4"/>
        <v>2</v>
      </c>
    </row>
    <row r="26" spans="11:13" s="12" customFormat="1" ht="13.5" customHeight="1">
      <c r="K26" s="19"/>
      <c r="L26" s="19"/>
      <c r="M26" s="27"/>
    </row>
    <row r="27" spans="11:13" s="12" customFormat="1" ht="13.5" customHeight="1">
      <c r="K27" s="19"/>
      <c r="L27" s="19"/>
      <c r="M27" s="27"/>
    </row>
    <row r="28" spans="1:13" s="12" customFormat="1" ht="13.5" customHeight="1">
      <c r="A28" s="28" t="s">
        <v>34</v>
      </c>
      <c r="B28" s="29" t="s">
        <v>35</v>
      </c>
      <c r="C28" s="29">
        <v>13</v>
      </c>
      <c r="D28" s="29">
        <v>38</v>
      </c>
      <c r="E28" s="29">
        <v>19</v>
      </c>
      <c r="F28" s="29">
        <v>3</v>
      </c>
      <c r="G28" s="29">
        <v>0</v>
      </c>
      <c r="H28" s="29">
        <v>0</v>
      </c>
      <c r="I28" s="29">
        <f aca="true" t="shared" si="5" ref="I28:I37">E28+F28+G28+H28</f>
        <v>22</v>
      </c>
      <c r="J28" s="29">
        <f aca="true" t="shared" si="6" ref="J28:J37">E28+2*F28+3*G28+4*H28</f>
        <v>25</v>
      </c>
      <c r="K28" s="30">
        <f aca="true" t="shared" si="7" ref="K28:K37">I28/D28</f>
        <v>0.5789473684210527</v>
      </c>
      <c r="L28" s="30">
        <f aca="true" t="shared" si="8" ref="L28:L37">J28/D28</f>
        <v>0.6578947368421053</v>
      </c>
      <c r="M28" s="31">
        <f aca="true" t="shared" si="9" ref="M28:M37">I28/C28</f>
        <v>1.6923076923076923</v>
      </c>
    </row>
    <row r="29" spans="1:13" s="12" customFormat="1" ht="13.5" customHeight="1">
      <c r="A29" s="32" t="s">
        <v>36</v>
      </c>
      <c r="B29" s="33" t="s">
        <v>35</v>
      </c>
      <c r="C29" s="33">
        <v>10</v>
      </c>
      <c r="D29" s="33">
        <v>30</v>
      </c>
      <c r="E29" s="33">
        <v>11</v>
      </c>
      <c r="F29" s="33">
        <v>1</v>
      </c>
      <c r="G29" s="33">
        <v>0</v>
      </c>
      <c r="H29" s="33">
        <v>0</v>
      </c>
      <c r="I29" s="33">
        <f t="shared" si="5"/>
        <v>12</v>
      </c>
      <c r="J29" s="33">
        <f t="shared" si="6"/>
        <v>13</v>
      </c>
      <c r="K29" s="34">
        <f t="shared" si="7"/>
        <v>0.4</v>
      </c>
      <c r="L29" s="34">
        <f t="shared" si="8"/>
        <v>0.43333333333333335</v>
      </c>
      <c r="M29" s="35">
        <f t="shared" si="9"/>
        <v>1.2</v>
      </c>
    </row>
    <row r="30" spans="1:13" s="12" customFormat="1" ht="13.5" customHeight="1">
      <c r="A30" s="32" t="s">
        <v>37</v>
      </c>
      <c r="B30" s="33" t="s">
        <v>35</v>
      </c>
      <c r="C30" s="33">
        <v>9</v>
      </c>
      <c r="D30" s="33">
        <v>25</v>
      </c>
      <c r="E30" s="33">
        <v>11</v>
      </c>
      <c r="F30" s="33">
        <v>2</v>
      </c>
      <c r="G30" s="33">
        <v>0</v>
      </c>
      <c r="H30" s="33">
        <v>0</v>
      </c>
      <c r="I30" s="33">
        <f t="shared" si="5"/>
        <v>13</v>
      </c>
      <c r="J30" s="33">
        <f t="shared" si="6"/>
        <v>15</v>
      </c>
      <c r="K30" s="34">
        <f t="shared" si="7"/>
        <v>0.52</v>
      </c>
      <c r="L30" s="34">
        <f t="shared" si="8"/>
        <v>0.6</v>
      </c>
      <c r="M30" s="35">
        <f t="shared" si="9"/>
        <v>1.4444444444444444</v>
      </c>
    </row>
    <row r="31" spans="1:13" s="14" customFormat="1" ht="13.5" customHeight="1">
      <c r="A31" s="36" t="s">
        <v>38</v>
      </c>
      <c r="B31" s="37" t="s">
        <v>35</v>
      </c>
      <c r="C31" s="33">
        <v>7</v>
      </c>
      <c r="D31" s="33">
        <v>22</v>
      </c>
      <c r="E31" s="33">
        <v>13</v>
      </c>
      <c r="F31" s="33">
        <v>2</v>
      </c>
      <c r="G31" s="33">
        <v>0</v>
      </c>
      <c r="H31" s="33">
        <v>0</v>
      </c>
      <c r="I31" s="37">
        <f t="shared" si="5"/>
        <v>15</v>
      </c>
      <c r="J31" s="37">
        <f t="shared" si="6"/>
        <v>17</v>
      </c>
      <c r="K31" s="34">
        <f t="shared" si="7"/>
        <v>0.6818181818181818</v>
      </c>
      <c r="L31" s="34">
        <f t="shared" si="8"/>
        <v>0.7727272727272727</v>
      </c>
      <c r="M31" s="35">
        <f t="shared" si="9"/>
        <v>2.142857142857143</v>
      </c>
    </row>
    <row r="32" spans="1:13" s="14" customFormat="1" ht="13.5" customHeight="1">
      <c r="A32" s="36" t="s">
        <v>39</v>
      </c>
      <c r="B32" s="37" t="s">
        <v>35</v>
      </c>
      <c r="C32" s="33">
        <v>7</v>
      </c>
      <c r="D32" s="33">
        <v>21</v>
      </c>
      <c r="E32" s="33">
        <v>10</v>
      </c>
      <c r="F32" s="33">
        <v>1</v>
      </c>
      <c r="G32" s="33">
        <v>0</v>
      </c>
      <c r="H32" s="33">
        <v>0</v>
      </c>
      <c r="I32" s="37">
        <f t="shared" si="5"/>
        <v>11</v>
      </c>
      <c r="J32" s="37">
        <f t="shared" si="6"/>
        <v>12</v>
      </c>
      <c r="K32" s="34">
        <f t="shared" si="7"/>
        <v>0.5238095238095238</v>
      </c>
      <c r="L32" s="34">
        <f t="shared" si="8"/>
        <v>0.5714285714285714</v>
      </c>
      <c r="M32" s="35">
        <f t="shared" si="9"/>
        <v>1.5714285714285714</v>
      </c>
    </row>
    <row r="33" spans="1:13" s="15" customFormat="1" ht="13.5" customHeight="1">
      <c r="A33" s="32" t="s">
        <v>40</v>
      </c>
      <c r="B33" s="37" t="s">
        <v>35</v>
      </c>
      <c r="C33" s="37">
        <v>7</v>
      </c>
      <c r="D33" s="37">
        <v>20</v>
      </c>
      <c r="E33" s="37">
        <v>2</v>
      </c>
      <c r="F33" s="37">
        <v>0</v>
      </c>
      <c r="G33" s="37">
        <v>0</v>
      </c>
      <c r="H33" s="37">
        <v>0</v>
      </c>
      <c r="I33" s="33">
        <f t="shared" si="5"/>
        <v>2</v>
      </c>
      <c r="J33" s="33">
        <f t="shared" si="6"/>
        <v>2</v>
      </c>
      <c r="K33" s="34">
        <f t="shared" si="7"/>
        <v>0.1</v>
      </c>
      <c r="L33" s="34">
        <f t="shared" si="8"/>
        <v>0.1</v>
      </c>
      <c r="M33" s="35">
        <f t="shared" si="9"/>
        <v>0.2857142857142857</v>
      </c>
    </row>
    <row r="34" spans="1:13" s="14" customFormat="1" ht="13.5" customHeight="1">
      <c r="A34" s="21" t="s">
        <v>41</v>
      </c>
      <c r="B34" s="13" t="s">
        <v>35</v>
      </c>
      <c r="C34" s="15">
        <v>4</v>
      </c>
      <c r="D34" s="15">
        <v>13</v>
      </c>
      <c r="E34" s="15">
        <v>4</v>
      </c>
      <c r="F34" s="15">
        <v>2</v>
      </c>
      <c r="G34" s="15">
        <v>0</v>
      </c>
      <c r="H34" s="15">
        <v>0</v>
      </c>
      <c r="I34" s="13">
        <f t="shared" si="5"/>
        <v>6</v>
      </c>
      <c r="J34" s="13">
        <f t="shared" si="6"/>
        <v>8</v>
      </c>
      <c r="K34" s="19">
        <f t="shared" si="7"/>
        <v>0.46153846153846156</v>
      </c>
      <c r="L34" s="19">
        <f t="shared" si="8"/>
        <v>0.6153846153846154</v>
      </c>
      <c r="M34" s="20">
        <f t="shared" si="9"/>
        <v>1.5</v>
      </c>
    </row>
    <row r="35" spans="1:13" s="1" customFormat="1" ht="13.5" customHeight="1">
      <c r="A35" s="21" t="s">
        <v>42</v>
      </c>
      <c r="B35" s="13" t="s">
        <v>35</v>
      </c>
      <c r="C35" s="15">
        <v>2</v>
      </c>
      <c r="D35" s="15">
        <v>6</v>
      </c>
      <c r="E35" s="15">
        <v>1</v>
      </c>
      <c r="F35" s="15">
        <v>0</v>
      </c>
      <c r="G35" s="15">
        <v>0</v>
      </c>
      <c r="H35" s="15">
        <v>0</v>
      </c>
      <c r="I35" s="12">
        <f t="shared" si="5"/>
        <v>1</v>
      </c>
      <c r="J35" s="12">
        <f t="shared" si="6"/>
        <v>1</v>
      </c>
      <c r="K35" s="19">
        <f t="shared" si="7"/>
        <v>0.16666666666666666</v>
      </c>
      <c r="L35" s="19">
        <f t="shared" si="8"/>
        <v>0.16666666666666666</v>
      </c>
      <c r="M35" s="20">
        <f t="shared" si="9"/>
        <v>0.5</v>
      </c>
    </row>
    <row r="36" spans="1:13" s="1" customFormat="1" ht="13.5" customHeight="1">
      <c r="A36" s="18" t="s">
        <v>43</v>
      </c>
      <c r="B36" s="13" t="s">
        <v>35</v>
      </c>
      <c r="C36" s="13">
        <v>1</v>
      </c>
      <c r="D36" s="13">
        <v>3</v>
      </c>
      <c r="E36" s="13">
        <v>2</v>
      </c>
      <c r="F36" s="13">
        <v>0</v>
      </c>
      <c r="G36" s="13">
        <v>0</v>
      </c>
      <c r="H36" s="13">
        <v>0</v>
      </c>
      <c r="I36" s="12">
        <f t="shared" si="5"/>
        <v>2</v>
      </c>
      <c r="J36" s="12">
        <f t="shared" si="6"/>
        <v>2</v>
      </c>
      <c r="K36" s="19">
        <f t="shared" si="7"/>
        <v>0.6666666666666666</v>
      </c>
      <c r="L36" s="19">
        <f t="shared" si="8"/>
        <v>0.6666666666666666</v>
      </c>
      <c r="M36" s="20">
        <f t="shared" si="9"/>
        <v>2</v>
      </c>
    </row>
    <row r="37" spans="1:13" s="1" customFormat="1" ht="13.5" customHeight="1">
      <c r="A37" s="38" t="s">
        <v>44</v>
      </c>
      <c r="B37" s="23" t="s">
        <v>35</v>
      </c>
      <c r="C37" s="23">
        <v>1</v>
      </c>
      <c r="D37" s="23">
        <v>3</v>
      </c>
      <c r="E37" s="23">
        <v>1</v>
      </c>
      <c r="F37" s="23">
        <v>1</v>
      </c>
      <c r="G37" s="23">
        <v>0</v>
      </c>
      <c r="H37" s="23">
        <v>0</v>
      </c>
      <c r="I37" s="39">
        <f t="shared" si="5"/>
        <v>2</v>
      </c>
      <c r="J37" s="39">
        <f t="shared" si="6"/>
        <v>3</v>
      </c>
      <c r="K37" s="25">
        <f t="shared" si="7"/>
        <v>0.6666666666666666</v>
      </c>
      <c r="L37" s="25">
        <f t="shared" si="8"/>
        <v>1</v>
      </c>
      <c r="M37" s="26">
        <f t="shared" si="9"/>
        <v>2</v>
      </c>
    </row>
    <row r="38" spans="1:13" s="1" customFormat="1" ht="13.5" customHeight="1">
      <c r="A38" s="15"/>
      <c r="B38" s="13"/>
      <c r="C38" s="13"/>
      <c r="D38" s="13"/>
      <c r="E38" s="13"/>
      <c r="F38" s="13"/>
      <c r="G38" s="13"/>
      <c r="H38" s="13"/>
      <c r="I38" s="12"/>
      <c r="J38" s="12"/>
      <c r="K38" s="19"/>
      <c r="L38" s="19"/>
      <c r="M38" s="27"/>
    </row>
    <row r="39" spans="1:13" s="1" customFormat="1" ht="13.5" customHeight="1">
      <c r="A39" s="15" t="s">
        <v>45</v>
      </c>
      <c r="B39" s="13"/>
      <c r="C39" s="13">
        <f aca="true" t="shared" si="10" ref="C39:J39">SUM(C8:C37)</f>
        <v>201</v>
      </c>
      <c r="D39" s="13">
        <f t="shared" si="10"/>
        <v>582</v>
      </c>
      <c r="E39" s="13">
        <f t="shared" si="10"/>
        <v>257</v>
      </c>
      <c r="F39" s="13">
        <f t="shared" si="10"/>
        <v>94</v>
      </c>
      <c r="G39" s="13">
        <f t="shared" si="10"/>
        <v>4</v>
      </c>
      <c r="H39" s="13">
        <f t="shared" si="10"/>
        <v>13</v>
      </c>
      <c r="I39" s="13">
        <f t="shared" si="10"/>
        <v>368</v>
      </c>
      <c r="J39" s="13">
        <f t="shared" si="10"/>
        <v>509</v>
      </c>
      <c r="K39" s="19">
        <f>I39/D39</f>
        <v>0.6323024054982818</v>
      </c>
      <c r="L39" s="19">
        <f>J39/D39</f>
        <v>0.8745704467353952</v>
      </c>
      <c r="M39" s="27">
        <f>I39/C39</f>
        <v>1.8308457711442787</v>
      </c>
    </row>
    <row r="41" spans="1:10" ht="13.5" customHeight="1">
      <c r="A41" s="40" t="s">
        <v>46</v>
      </c>
      <c r="B41" s="41"/>
      <c r="C41" s="42" t="s">
        <v>35</v>
      </c>
      <c r="D41" s="41"/>
      <c r="E41" s="41"/>
      <c r="F41" s="42" t="s">
        <v>15</v>
      </c>
      <c r="G41" s="43"/>
      <c r="H41" s="43"/>
      <c r="I41" s="43"/>
      <c r="J41" s="44"/>
    </row>
    <row r="42" spans="1:10" ht="13.5" customHeight="1">
      <c r="A42" s="40" t="s">
        <v>3</v>
      </c>
      <c r="B42" s="44"/>
      <c r="C42" s="45">
        <v>13</v>
      </c>
      <c r="D42" s="46" t="s">
        <v>34</v>
      </c>
      <c r="E42" s="43"/>
      <c r="F42" s="44">
        <v>14</v>
      </c>
      <c r="G42" s="43" t="s">
        <v>47</v>
      </c>
      <c r="H42" s="43"/>
      <c r="I42" s="43"/>
      <c r="J42" s="44"/>
    </row>
    <row r="43" spans="1:10" ht="13.5" customHeight="1">
      <c r="A43" s="40" t="s">
        <v>4</v>
      </c>
      <c r="B43" s="44"/>
      <c r="C43" s="45">
        <v>38</v>
      </c>
      <c r="D43" s="46" t="s">
        <v>34</v>
      </c>
      <c r="E43" s="43"/>
      <c r="F43" s="44">
        <v>44</v>
      </c>
      <c r="G43" s="46" t="s">
        <v>14</v>
      </c>
      <c r="H43" s="43"/>
      <c r="I43" s="43"/>
      <c r="J43" s="44"/>
    </row>
    <row r="44" spans="1:10" ht="13.5" customHeight="1">
      <c r="A44" s="40" t="s">
        <v>5</v>
      </c>
      <c r="B44" s="44"/>
      <c r="C44" s="45">
        <v>19</v>
      </c>
      <c r="D44" s="46" t="s">
        <v>34</v>
      </c>
      <c r="E44" s="43"/>
      <c r="F44" s="44">
        <v>23</v>
      </c>
      <c r="G44" s="46" t="s">
        <v>19</v>
      </c>
      <c r="H44" s="43"/>
      <c r="I44" s="43"/>
      <c r="J44" s="44"/>
    </row>
    <row r="45" spans="1:10" ht="13.5" customHeight="1">
      <c r="A45" s="40" t="s">
        <v>6</v>
      </c>
      <c r="B45" s="44"/>
      <c r="C45" s="45">
        <v>3</v>
      </c>
      <c r="D45" s="46" t="s">
        <v>34</v>
      </c>
      <c r="E45" s="43"/>
      <c r="F45" s="44">
        <v>12</v>
      </c>
      <c r="G45" s="47" t="s">
        <v>14</v>
      </c>
      <c r="H45" s="43"/>
      <c r="I45" s="43"/>
      <c r="J45" s="44"/>
    </row>
    <row r="46" spans="1:10" ht="13.5" customHeight="1">
      <c r="A46" s="40" t="s">
        <v>7</v>
      </c>
      <c r="B46" s="44"/>
      <c r="C46" s="45"/>
      <c r="D46" s="46"/>
      <c r="E46" s="43"/>
      <c r="F46" s="44">
        <v>3</v>
      </c>
      <c r="G46" s="46" t="s">
        <v>14</v>
      </c>
      <c r="H46" s="43"/>
      <c r="I46" s="43"/>
      <c r="J46" s="44"/>
    </row>
    <row r="47" spans="1:10" ht="13.5" customHeight="1">
      <c r="A47" s="40" t="s">
        <v>8</v>
      </c>
      <c r="B47" s="44"/>
      <c r="C47" s="45"/>
      <c r="D47" s="46"/>
      <c r="E47" s="43"/>
      <c r="F47" s="44">
        <v>4</v>
      </c>
      <c r="G47" s="43" t="s">
        <v>48</v>
      </c>
      <c r="H47" s="48"/>
      <c r="I47" s="43"/>
      <c r="J47" s="44"/>
    </row>
    <row r="48" spans="1:10" ht="13.5" customHeight="1">
      <c r="A48" s="40" t="s">
        <v>9</v>
      </c>
      <c r="B48" s="44"/>
      <c r="C48" s="45">
        <v>22</v>
      </c>
      <c r="D48" s="46" t="s">
        <v>34</v>
      </c>
      <c r="E48" s="43"/>
      <c r="F48" s="44">
        <v>33</v>
      </c>
      <c r="G48" s="46" t="s">
        <v>14</v>
      </c>
      <c r="H48" s="43"/>
      <c r="I48" s="48"/>
      <c r="J48" s="44"/>
    </row>
    <row r="49" spans="1:10" ht="13.5" customHeight="1">
      <c r="A49" s="40" t="s">
        <v>10</v>
      </c>
      <c r="B49" s="44"/>
      <c r="C49" s="45">
        <v>25</v>
      </c>
      <c r="D49" s="46" t="s">
        <v>34</v>
      </c>
      <c r="E49" s="43"/>
      <c r="F49" s="44">
        <v>63</v>
      </c>
      <c r="G49" s="46" t="s">
        <v>14</v>
      </c>
      <c r="H49" s="43"/>
      <c r="I49" s="43"/>
      <c r="J49" s="44"/>
    </row>
    <row r="50" spans="1:10" ht="13.5" customHeight="1">
      <c r="A50" s="40" t="s">
        <v>49</v>
      </c>
      <c r="B50" s="44"/>
      <c r="C50" s="45">
        <v>0.682</v>
      </c>
      <c r="D50" s="46" t="s">
        <v>38</v>
      </c>
      <c r="E50" s="43"/>
      <c r="F50" s="44">
        <v>0.8160000000000001</v>
      </c>
      <c r="G50" s="46" t="s">
        <v>19</v>
      </c>
      <c r="H50" s="43"/>
      <c r="I50" s="43"/>
      <c r="J50" s="44"/>
    </row>
    <row r="51" spans="1:10" ht="13.5" customHeight="1">
      <c r="A51" s="40" t="s">
        <v>50</v>
      </c>
      <c r="B51" s="44"/>
      <c r="C51" s="45">
        <v>0.773</v>
      </c>
      <c r="D51" s="46" t="s">
        <v>38</v>
      </c>
      <c r="E51" s="43"/>
      <c r="F51" s="44">
        <v>1.432</v>
      </c>
      <c r="G51" s="46" t="s">
        <v>14</v>
      </c>
      <c r="H51" s="43"/>
      <c r="I51" s="44"/>
      <c r="J51" s="44"/>
    </row>
    <row r="52" spans="1:10" ht="13.5" customHeight="1">
      <c r="A52" s="40" t="s">
        <v>13</v>
      </c>
      <c r="B52" s="44"/>
      <c r="C52" s="45">
        <v>2.14</v>
      </c>
      <c r="D52" s="46" t="s">
        <v>38</v>
      </c>
      <c r="E52" s="43"/>
      <c r="F52" s="44">
        <v>2.38</v>
      </c>
      <c r="G52" s="46" t="s">
        <v>19</v>
      </c>
      <c r="H52" s="43"/>
      <c r="I52" s="44"/>
      <c r="J52" s="44"/>
    </row>
    <row r="53" spans="1:10" ht="12.75">
      <c r="A53" s="40" t="s">
        <v>51</v>
      </c>
      <c r="B53" s="44"/>
      <c r="C53" s="45"/>
      <c r="D53" s="46"/>
      <c r="E53" s="43"/>
      <c r="F53" s="44">
        <v>3</v>
      </c>
      <c r="G53" s="46" t="s">
        <v>14</v>
      </c>
      <c r="H53" s="43"/>
      <c r="I53" s="43"/>
      <c r="J53" s="44"/>
    </row>
    <row r="54" spans="1:10" ht="12.75">
      <c r="A54" s="40" t="s">
        <v>52</v>
      </c>
      <c r="B54" s="44"/>
      <c r="C54" s="45"/>
      <c r="D54" s="46"/>
      <c r="E54" s="43"/>
      <c r="F54" s="44"/>
      <c r="G54" s="46"/>
      <c r="H54" s="43"/>
      <c r="I54" s="43"/>
      <c r="J54" s="44"/>
    </row>
    <row r="55" spans="1:10" ht="12.75">
      <c r="A55" s="40" t="s">
        <v>53</v>
      </c>
      <c r="B55" s="44"/>
      <c r="C55" s="45"/>
      <c r="D55" s="46" t="s">
        <v>37</v>
      </c>
      <c r="E55" s="43"/>
      <c r="F55" s="44"/>
      <c r="G55" s="46" t="s">
        <v>18</v>
      </c>
      <c r="H55" s="43"/>
      <c r="I55" s="44"/>
      <c r="J55" s="44"/>
    </row>
    <row r="56" spans="1:10" ht="12.75">
      <c r="A56" s="40" t="s">
        <v>54</v>
      </c>
      <c r="B56" s="44"/>
      <c r="C56" s="45"/>
      <c r="D56" s="45"/>
      <c r="E56" s="45"/>
      <c r="F56" s="44">
        <v>1</v>
      </c>
      <c r="G56" s="46" t="s">
        <v>14</v>
      </c>
      <c r="H56" s="43"/>
      <c r="I56" s="44"/>
      <c r="J56" s="44"/>
    </row>
    <row r="57" spans="3:9" ht="12.75">
      <c r="C57" s="49"/>
      <c r="D57" s="49"/>
      <c r="E57" s="49"/>
      <c r="F57" s="49"/>
      <c r="I57"/>
    </row>
    <row r="58" spans="1:11" ht="12.75">
      <c r="A58" s="50" t="s">
        <v>55</v>
      </c>
      <c r="B58" s="5"/>
      <c r="C58" s="5"/>
      <c r="D58" s="51"/>
      <c r="F58" s="4" t="s">
        <v>56</v>
      </c>
      <c r="G58" s="5"/>
      <c r="H58" s="5"/>
      <c r="I58" s="52"/>
      <c r="J58" s="5"/>
      <c r="K58" s="53"/>
    </row>
    <row r="59" spans="1:11" ht="12.75">
      <c r="A59" s="54" t="s">
        <v>57</v>
      </c>
      <c r="D59" s="55"/>
      <c r="F59" s="54" t="s">
        <v>58</v>
      </c>
      <c r="I59"/>
      <c r="K59" s="56"/>
    </row>
    <row r="60" spans="1:11" ht="12.75">
      <c r="A60" s="54" t="s">
        <v>59</v>
      </c>
      <c r="D60" s="55"/>
      <c r="F60" s="54" t="s">
        <v>60</v>
      </c>
      <c r="I60"/>
      <c r="K60" s="56"/>
    </row>
    <row r="61" spans="1:11" ht="12.75">
      <c r="A61" s="54" t="s">
        <v>61</v>
      </c>
      <c r="D61" s="55"/>
      <c r="F61" s="54" t="s">
        <v>62</v>
      </c>
      <c r="I61"/>
      <c r="K61" s="56"/>
    </row>
    <row r="62" spans="1:11" ht="12.75">
      <c r="A62" s="54" t="s">
        <v>73</v>
      </c>
      <c r="D62" s="55"/>
      <c r="F62" s="54" t="s">
        <v>63</v>
      </c>
      <c r="I62"/>
      <c r="K62" s="56"/>
    </row>
    <row r="63" spans="1:11" ht="12.75">
      <c r="A63" s="21" t="s">
        <v>64</v>
      </c>
      <c r="D63" s="55"/>
      <c r="F63" s="57"/>
      <c r="I63"/>
      <c r="K63" s="56"/>
    </row>
    <row r="64" spans="1:11" ht="12.75">
      <c r="A64" s="54"/>
      <c r="D64" s="55"/>
      <c r="F64" s="54" t="s">
        <v>65</v>
      </c>
      <c r="I64"/>
      <c r="K64" s="56"/>
    </row>
    <row r="65" spans="1:11" ht="12.75">
      <c r="A65" s="54" t="s">
        <v>66</v>
      </c>
      <c r="D65" s="55"/>
      <c r="F65" s="54" t="s">
        <v>67</v>
      </c>
      <c r="I65"/>
      <c r="K65" s="56"/>
    </row>
    <row r="66" spans="1:11" ht="12.75">
      <c r="A66" s="21" t="s">
        <v>68</v>
      </c>
      <c r="D66" s="55"/>
      <c r="F66" s="57"/>
      <c r="I66"/>
      <c r="K66" s="56"/>
    </row>
    <row r="67" spans="1:11" ht="12.75">
      <c r="A67" s="22" t="s">
        <v>69</v>
      </c>
      <c r="B67" s="58"/>
      <c r="C67" s="58"/>
      <c r="D67" s="59"/>
      <c r="F67" s="60" t="s">
        <v>70</v>
      </c>
      <c r="G67" s="58"/>
      <c r="H67" s="58"/>
      <c r="I67" s="58"/>
      <c r="J67" s="58"/>
      <c r="K67" s="61"/>
    </row>
  </sheetData>
  <printOptions/>
  <pageMargins left="0.5548611111111111" right="0.5548611111111111" top="0.4583333333333333" bottom="0.4583333333333333" header="0.5118055555555555" footer="0.5118055555555555"/>
  <pageSetup firstPageNumber="1" useFirstPageNumber="1" horizontalDpi="300" verticalDpi="300" orientation="portrait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